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orga\Freigabe$\IV_B_3\! Corona-Impfung\"/>
    </mc:Choice>
  </mc:AlternateContent>
  <bookViews>
    <workbookView xWindow="0" yWindow="0" windowWidth="19410" windowHeight="7110"/>
  </bookViews>
  <sheets>
    <sheet name="12411-05iz" sheetId="1" r:id="rId1"/>
  </sheets>
  <definedNames>
    <definedName name="_xlnm.Print_Titles" localSheetId="0">'12411-05iz'!$1:$9</definedName>
  </definedNames>
  <calcPr calcId="162913"/>
</workbook>
</file>

<file path=xl/calcChain.xml><?xml version="1.0" encoding="utf-8"?>
<calcChain xmlns="http://schemas.openxmlformats.org/spreadsheetml/2006/main">
  <c r="E10" i="1" l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11" i="1"/>
  <c r="K10" i="1" l="1"/>
  <c r="V12" i="1" l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V11" i="1"/>
  <c r="T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S60" i="1" s="1"/>
  <c r="R61" i="1"/>
  <c r="R62" i="1"/>
  <c r="R63" i="1"/>
  <c r="R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Q37" i="1" s="1"/>
  <c r="P38" i="1"/>
  <c r="P39" i="1"/>
  <c r="P40" i="1"/>
  <c r="P41" i="1"/>
  <c r="P42" i="1"/>
  <c r="P43" i="1"/>
  <c r="P44" i="1"/>
  <c r="P45" i="1"/>
  <c r="P46" i="1"/>
  <c r="Q46" i="1" s="1"/>
  <c r="P47" i="1"/>
  <c r="P48" i="1"/>
  <c r="P49" i="1"/>
  <c r="P50" i="1"/>
  <c r="Q50" i="1" s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11" i="1"/>
  <c r="I10" i="1"/>
  <c r="M10" i="1"/>
  <c r="O10" i="1"/>
  <c r="Q10" i="1"/>
  <c r="S10" i="1"/>
  <c r="U10" i="1"/>
  <c r="W10" i="1"/>
  <c r="Q33" i="1"/>
  <c r="Q39" i="1"/>
  <c r="Q47" i="1"/>
  <c r="Q48" i="1"/>
  <c r="Q60" i="1"/>
  <c r="Q62" i="1" l="1"/>
  <c r="Q51" i="1"/>
  <c r="Q57" i="1"/>
  <c r="Q49" i="1"/>
  <c r="S37" i="1"/>
  <c r="S47" i="1"/>
  <c r="Q36" i="1"/>
  <c r="Q35" i="1"/>
  <c r="Q63" i="1"/>
  <c r="Q34" i="1"/>
  <c r="Q61" i="1"/>
  <c r="S39" i="1"/>
  <c r="Q38" i="1"/>
  <c r="Q42" i="1"/>
  <c r="Q14" i="1"/>
  <c r="Q31" i="1"/>
  <c r="G10" i="1"/>
  <c r="S62" i="1" l="1"/>
  <c r="S34" i="1"/>
  <c r="Q30" i="1"/>
  <c r="Q24" i="1"/>
  <c r="S35" i="1"/>
  <c r="S57" i="1"/>
  <c r="S38" i="1"/>
  <c r="Q56" i="1"/>
  <c r="U47" i="1"/>
  <c r="S42" i="1"/>
  <c r="Q17" i="1"/>
  <c r="Q13" i="1"/>
  <c r="S31" i="1"/>
  <c r="Q25" i="1"/>
  <c r="U60" i="1"/>
  <c r="U37" i="1"/>
  <c r="S51" i="1"/>
  <c r="Q12" i="1"/>
  <c r="Q54" i="1"/>
  <c r="Q53" i="1"/>
  <c r="Q41" i="1"/>
  <c r="Q40" i="1"/>
  <c r="S36" i="1"/>
  <c r="Q58" i="1"/>
  <c r="S49" i="1"/>
  <c r="Q23" i="1"/>
  <c r="Q55" i="1"/>
  <c r="Q59" i="1"/>
  <c r="Q27" i="1"/>
  <c r="U39" i="1"/>
  <c r="Q44" i="1"/>
  <c r="S14" i="1"/>
  <c r="Q52" i="1"/>
  <c r="Q18" i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11" i="1"/>
  <c r="G11" i="1" s="1"/>
  <c r="H56" i="1" l="1"/>
  <c r="I56" i="1" s="1"/>
  <c r="J56" i="1"/>
  <c r="K56" i="1" s="1"/>
  <c r="H32" i="1"/>
  <c r="I32" i="1" s="1"/>
  <c r="J32" i="1"/>
  <c r="K32" i="1" s="1"/>
  <c r="H63" i="1"/>
  <c r="I63" i="1" s="1"/>
  <c r="J63" i="1"/>
  <c r="K63" i="1" s="1"/>
  <c r="J39" i="1"/>
  <c r="K39" i="1" s="1"/>
  <c r="H39" i="1"/>
  <c r="I39" i="1" s="1"/>
  <c r="H15" i="1"/>
  <c r="I15" i="1" s="1"/>
  <c r="J15" i="1"/>
  <c r="K15" i="1" s="1"/>
  <c r="J62" i="1"/>
  <c r="K62" i="1" s="1"/>
  <c r="H62" i="1"/>
  <c r="I62" i="1" s="1"/>
  <c r="J54" i="1"/>
  <c r="K54" i="1" s="1"/>
  <c r="H54" i="1"/>
  <c r="I54" i="1" s="1"/>
  <c r="J46" i="1"/>
  <c r="K46" i="1" s="1"/>
  <c r="H46" i="1"/>
  <c r="I46" i="1" s="1"/>
  <c r="J38" i="1"/>
  <c r="K38" i="1" s="1"/>
  <c r="H38" i="1"/>
  <c r="I38" i="1" s="1"/>
  <c r="H30" i="1"/>
  <c r="I30" i="1" s="1"/>
  <c r="J30" i="1"/>
  <c r="K30" i="1" s="1"/>
  <c r="H22" i="1"/>
  <c r="I22" i="1" s="1"/>
  <c r="J22" i="1"/>
  <c r="K22" i="1" s="1"/>
  <c r="H14" i="1"/>
  <c r="I14" i="1" s="1"/>
  <c r="J14" i="1"/>
  <c r="K14" i="1" s="1"/>
  <c r="J61" i="1"/>
  <c r="K61" i="1" s="1"/>
  <c r="H61" i="1"/>
  <c r="I61" i="1" s="1"/>
  <c r="H53" i="1"/>
  <c r="I53" i="1" s="1"/>
  <c r="J53" i="1"/>
  <c r="K53" i="1" s="1"/>
  <c r="H45" i="1"/>
  <c r="I45" i="1" s="1"/>
  <c r="J45" i="1"/>
  <c r="K45" i="1" s="1"/>
  <c r="H37" i="1"/>
  <c r="I37" i="1" s="1"/>
  <c r="J37" i="1"/>
  <c r="K37" i="1" s="1"/>
  <c r="H29" i="1"/>
  <c r="I29" i="1" s="1"/>
  <c r="J29" i="1"/>
  <c r="K29" i="1" s="1"/>
  <c r="H21" i="1"/>
  <c r="I21" i="1" s="1"/>
  <c r="J21" i="1"/>
  <c r="K21" i="1" s="1"/>
  <c r="H13" i="1"/>
  <c r="I13" i="1" s="1"/>
  <c r="J13" i="1"/>
  <c r="K13" i="1" s="1"/>
  <c r="H11" i="1"/>
  <c r="I11" i="1" s="1"/>
  <c r="J11" i="1"/>
  <c r="K11" i="1" s="1"/>
  <c r="H40" i="1"/>
  <c r="I40" i="1" s="1"/>
  <c r="J40" i="1"/>
  <c r="K40" i="1" s="1"/>
  <c r="H16" i="1"/>
  <c r="I16" i="1" s="1"/>
  <c r="J16" i="1"/>
  <c r="K16" i="1" s="1"/>
  <c r="J31" i="1"/>
  <c r="K31" i="1" s="1"/>
  <c r="H31" i="1"/>
  <c r="I31" i="1" s="1"/>
  <c r="H52" i="1"/>
  <c r="I52" i="1" s="1"/>
  <c r="J52" i="1"/>
  <c r="K52" i="1" s="1"/>
  <c r="H28" i="1"/>
  <c r="I28" i="1" s="1"/>
  <c r="J28" i="1"/>
  <c r="K28" i="1" s="1"/>
  <c r="H12" i="1"/>
  <c r="I12" i="1" s="1"/>
  <c r="J12" i="1"/>
  <c r="K12" i="1" s="1"/>
  <c r="J51" i="1"/>
  <c r="K51" i="1" s="1"/>
  <c r="H51" i="1"/>
  <c r="I51" i="1" s="1"/>
  <c r="H35" i="1"/>
  <c r="I35" i="1" s="1"/>
  <c r="J35" i="1"/>
  <c r="K35" i="1" s="1"/>
  <c r="H58" i="1"/>
  <c r="I58" i="1" s="1"/>
  <c r="J58" i="1"/>
  <c r="K58" i="1" s="1"/>
  <c r="H50" i="1"/>
  <c r="I50" i="1" s="1"/>
  <c r="J50" i="1"/>
  <c r="K50" i="1" s="1"/>
  <c r="H42" i="1"/>
  <c r="I42" i="1" s="1"/>
  <c r="J42" i="1"/>
  <c r="K42" i="1" s="1"/>
  <c r="J34" i="1"/>
  <c r="K34" i="1" s="1"/>
  <c r="H34" i="1"/>
  <c r="I34" i="1" s="1"/>
  <c r="H26" i="1"/>
  <c r="I26" i="1" s="1"/>
  <c r="J26" i="1"/>
  <c r="K26" i="1" s="1"/>
  <c r="J18" i="1"/>
  <c r="K18" i="1" s="1"/>
  <c r="H18" i="1"/>
  <c r="I18" i="1" s="1"/>
  <c r="H48" i="1"/>
  <c r="I48" i="1" s="1"/>
  <c r="J48" i="1"/>
  <c r="K48" i="1" s="1"/>
  <c r="H24" i="1"/>
  <c r="I24" i="1" s="1"/>
  <c r="J24" i="1"/>
  <c r="K24" i="1" s="1"/>
  <c r="H55" i="1"/>
  <c r="I55" i="1" s="1"/>
  <c r="J55" i="1"/>
  <c r="K55" i="1" s="1"/>
  <c r="H47" i="1"/>
  <c r="I47" i="1" s="1"/>
  <c r="J47" i="1"/>
  <c r="K47" i="1" s="1"/>
  <c r="H23" i="1"/>
  <c r="I23" i="1" s="1"/>
  <c r="J23" i="1"/>
  <c r="K23" i="1" s="1"/>
  <c r="J60" i="1"/>
  <c r="K60" i="1" s="1"/>
  <c r="H60" i="1"/>
  <c r="I60" i="1" s="1"/>
  <c r="H44" i="1"/>
  <c r="I44" i="1" s="1"/>
  <c r="J44" i="1"/>
  <c r="K44" i="1" s="1"/>
  <c r="J36" i="1"/>
  <c r="K36" i="1" s="1"/>
  <c r="H36" i="1"/>
  <c r="I36" i="1" s="1"/>
  <c r="H20" i="1"/>
  <c r="I20" i="1" s="1"/>
  <c r="J20" i="1"/>
  <c r="K20" i="1" s="1"/>
  <c r="H59" i="1"/>
  <c r="I59" i="1" s="1"/>
  <c r="J59" i="1"/>
  <c r="K59" i="1" s="1"/>
  <c r="J43" i="1"/>
  <c r="K43" i="1" s="1"/>
  <c r="H43" i="1"/>
  <c r="I43" i="1" s="1"/>
  <c r="H27" i="1"/>
  <c r="I27" i="1" s="1"/>
  <c r="J27" i="1"/>
  <c r="K27" i="1" s="1"/>
  <c r="H19" i="1"/>
  <c r="I19" i="1" s="1"/>
  <c r="J19" i="1"/>
  <c r="K19" i="1" s="1"/>
  <c r="H57" i="1"/>
  <c r="I57" i="1" s="1"/>
  <c r="J57" i="1"/>
  <c r="K57" i="1" s="1"/>
  <c r="J49" i="1"/>
  <c r="K49" i="1" s="1"/>
  <c r="H49" i="1"/>
  <c r="I49" i="1" s="1"/>
  <c r="J41" i="1"/>
  <c r="K41" i="1" s="1"/>
  <c r="H41" i="1"/>
  <c r="I41" i="1" s="1"/>
  <c r="H33" i="1"/>
  <c r="I33" i="1" s="1"/>
  <c r="J33" i="1"/>
  <c r="K33" i="1" s="1"/>
  <c r="H25" i="1"/>
  <c r="I25" i="1" s="1"/>
  <c r="J25" i="1"/>
  <c r="K25" i="1" s="1"/>
  <c r="H17" i="1"/>
  <c r="I17" i="1" s="1"/>
  <c r="J17" i="1"/>
  <c r="K17" i="1" s="1"/>
  <c r="S44" i="1"/>
  <c r="S52" i="1"/>
  <c r="Q21" i="1"/>
  <c r="S41" i="1"/>
  <c r="Q45" i="1"/>
  <c r="U42" i="1"/>
  <c r="U57" i="1"/>
  <c r="S30" i="1"/>
  <c r="Q32" i="1"/>
  <c r="S27" i="1"/>
  <c r="Q29" i="1"/>
  <c r="Q16" i="1"/>
  <c r="Q20" i="1"/>
  <c r="S54" i="1"/>
  <c r="Q19" i="1"/>
  <c r="S13" i="1"/>
  <c r="U36" i="1"/>
  <c r="U31" i="1"/>
  <c r="U51" i="1"/>
  <c r="W47" i="1"/>
  <c r="U34" i="1"/>
  <c r="W39" i="1"/>
  <c r="Q15" i="1"/>
  <c r="S25" i="1"/>
  <c r="U49" i="1"/>
  <c r="S40" i="1"/>
  <c r="S53" i="1"/>
  <c r="U35" i="1"/>
  <c r="U62" i="1"/>
  <c r="S55" i="1"/>
  <c r="W60" i="1"/>
  <c r="Q28" i="1"/>
  <c r="U14" i="1"/>
  <c r="W37" i="1"/>
  <c r="S17" i="1"/>
  <c r="S56" i="1"/>
  <c r="S59" i="1"/>
  <c r="S18" i="1"/>
  <c r="S23" i="1"/>
  <c r="S58" i="1"/>
  <c r="Q11" i="1"/>
  <c r="Q43" i="1"/>
  <c r="S12" i="1"/>
  <c r="Q26" i="1"/>
  <c r="U38" i="1"/>
  <c r="S24" i="1"/>
  <c r="Q22" i="1"/>
  <c r="F2" i="1"/>
  <c r="L28" i="1" l="1"/>
  <c r="M28" i="1" s="1"/>
  <c r="O28" i="1"/>
  <c r="O49" i="1"/>
  <c r="L49" i="1"/>
  <c r="M49" i="1" s="1"/>
  <c r="O43" i="1"/>
  <c r="L43" i="1"/>
  <c r="M43" i="1" s="1"/>
  <c r="O38" i="1"/>
  <c r="L38" i="1"/>
  <c r="M38" i="1" s="1"/>
  <c r="L25" i="1"/>
  <c r="M25" i="1" s="1"/>
  <c r="O25" i="1"/>
  <c r="O57" i="1"/>
  <c r="L57" i="1"/>
  <c r="M57" i="1" s="1"/>
  <c r="O59" i="1"/>
  <c r="L59" i="1"/>
  <c r="M59" i="1" s="1"/>
  <c r="L24" i="1"/>
  <c r="M24" i="1" s="1"/>
  <c r="O24" i="1"/>
  <c r="L35" i="1"/>
  <c r="M35" i="1" s="1"/>
  <c r="O35" i="1"/>
  <c r="L52" i="1"/>
  <c r="M52" i="1" s="1"/>
  <c r="O52" i="1"/>
  <c r="L11" i="1"/>
  <c r="M11" i="1" s="1"/>
  <c r="O11" i="1"/>
  <c r="O37" i="1"/>
  <c r="L37" i="1"/>
  <c r="M37" i="1" s="1"/>
  <c r="L14" i="1"/>
  <c r="M14" i="1" s="1"/>
  <c r="O14" i="1"/>
  <c r="O60" i="1"/>
  <c r="L60" i="1"/>
  <c r="M60" i="1" s="1"/>
  <c r="O34" i="1"/>
  <c r="L34" i="1"/>
  <c r="M34" i="1" s="1"/>
  <c r="L46" i="1"/>
  <c r="M46" i="1" s="1"/>
  <c r="L39" i="1"/>
  <c r="M39" i="1" s="1"/>
  <c r="O39" i="1"/>
  <c r="O55" i="1"/>
  <c r="L55" i="1"/>
  <c r="M55" i="1" s="1"/>
  <c r="O40" i="1"/>
  <c r="L40" i="1"/>
  <c r="M40" i="1" s="1"/>
  <c r="L56" i="1"/>
  <c r="M56" i="1" s="1"/>
  <c r="O56" i="1"/>
  <c r="L33" i="1"/>
  <c r="M33" i="1" s="1"/>
  <c r="L20" i="1"/>
  <c r="M20" i="1" s="1"/>
  <c r="O20" i="1"/>
  <c r="L48" i="1"/>
  <c r="M48" i="1" s="1"/>
  <c r="O51" i="1"/>
  <c r="L51" i="1"/>
  <c r="M51" i="1" s="1"/>
  <c r="L27" i="1"/>
  <c r="M27" i="1" s="1"/>
  <c r="O27" i="1"/>
  <c r="O47" i="1"/>
  <c r="L47" i="1"/>
  <c r="M47" i="1" s="1"/>
  <c r="L50" i="1"/>
  <c r="M50" i="1" s="1"/>
  <c r="L12" i="1"/>
  <c r="M12" i="1" s="1"/>
  <c r="O12" i="1"/>
  <c r="O16" i="1"/>
  <c r="L16" i="1"/>
  <c r="M16" i="1" s="1"/>
  <c r="O21" i="1"/>
  <c r="L21" i="1"/>
  <c r="M21" i="1" s="1"/>
  <c r="O53" i="1"/>
  <c r="L53" i="1"/>
  <c r="M53" i="1" s="1"/>
  <c r="O30" i="1"/>
  <c r="L30" i="1"/>
  <c r="M30" i="1" s="1"/>
  <c r="O32" i="1"/>
  <c r="L32" i="1"/>
  <c r="M32" i="1" s="1"/>
  <c r="L17" i="1"/>
  <c r="M17" i="1" s="1"/>
  <c r="O17" i="1"/>
  <c r="O44" i="1"/>
  <c r="L44" i="1"/>
  <c r="M44" i="1" s="1"/>
  <c r="L58" i="1"/>
  <c r="M58" i="1" s="1"/>
  <c r="O58" i="1"/>
  <c r="L15" i="1"/>
  <c r="M15" i="1" s="1"/>
  <c r="O15" i="1"/>
  <c r="L19" i="1"/>
  <c r="M19" i="1" s="1"/>
  <c r="O19" i="1"/>
  <c r="L23" i="1"/>
  <c r="M23" i="1" s="1"/>
  <c r="O23" i="1"/>
  <c r="L42" i="1"/>
  <c r="M42" i="1" s="1"/>
  <c r="O42" i="1"/>
  <c r="L13" i="1"/>
  <c r="M13" i="1" s="1"/>
  <c r="O13" i="1"/>
  <c r="O45" i="1"/>
  <c r="L45" i="1"/>
  <c r="M45" i="1" s="1"/>
  <c r="L22" i="1"/>
  <c r="M22" i="1" s="1"/>
  <c r="O22" i="1"/>
  <c r="L63" i="1"/>
  <c r="M63" i="1" s="1"/>
  <c r="L31" i="1"/>
  <c r="M31" i="1" s="1"/>
  <c r="O31" i="1"/>
  <c r="L54" i="1"/>
  <c r="M54" i="1" s="1"/>
  <c r="O54" i="1"/>
  <c r="O41" i="1"/>
  <c r="L41" i="1"/>
  <c r="M41" i="1" s="1"/>
  <c r="O36" i="1"/>
  <c r="L36" i="1"/>
  <c r="M36" i="1" s="1"/>
  <c r="L18" i="1"/>
  <c r="M18" i="1" s="1"/>
  <c r="O18" i="1"/>
  <c r="O62" i="1"/>
  <c r="L62" i="1"/>
  <c r="M62" i="1" s="1"/>
  <c r="O26" i="1"/>
  <c r="L26" i="1"/>
  <c r="M26" i="1" s="1"/>
  <c r="L29" i="1"/>
  <c r="M29" i="1" s="1"/>
  <c r="O29" i="1"/>
  <c r="L61" i="1"/>
  <c r="M61" i="1" s="1"/>
  <c r="W35" i="1"/>
  <c r="S32" i="1"/>
  <c r="U52" i="1"/>
  <c r="S22" i="1"/>
  <c r="U23" i="1"/>
  <c r="U17" i="1"/>
  <c r="S16" i="1"/>
  <c r="U41" i="1"/>
  <c r="W51" i="1"/>
  <c r="U44" i="1"/>
  <c r="U24" i="1"/>
  <c r="U18" i="1"/>
  <c r="U40" i="1"/>
  <c r="S19" i="1"/>
  <c r="S29" i="1"/>
  <c r="S43" i="1"/>
  <c r="U55" i="1"/>
  <c r="S11" i="1"/>
  <c r="W14" i="1"/>
  <c r="S15" i="1"/>
  <c r="W31" i="1"/>
  <c r="U27" i="1"/>
  <c r="W42" i="1"/>
  <c r="S21" i="1"/>
  <c r="S26" i="1"/>
  <c r="S45" i="1"/>
  <c r="U12" i="1"/>
  <c r="U25" i="1"/>
  <c r="U13" i="1"/>
  <c r="U30" i="1"/>
  <c r="U53" i="1"/>
  <c r="W34" i="1"/>
  <c r="W57" i="1"/>
  <c r="W38" i="1"/>
  <c r="U59" i="1"/>
  <c r="W62" i="1"/>
  <c r="W49" i="1"/>
  <c r="U54" i="1"/>
  <c r="S28" i="1"/>
  <c r="S20" i="1"/>
  <c r="W36" i="1"/>
  <c r="U58" i="1"/>
  <c r="U56" i="1"/>
  <c r="E49" i="1"/>
  <c r="E58" i="1"/>
  <c r="E47" i="1"/>
  <c r="E38" i="1"/>
  <c r="E18" i="1"/>
  <c r="O61" i="1" l="1"/>
  <c r="O46" i="1"/>
  <c r="O63" i="1"/>
  <c r="O50" i="1"/>
  <c r="O33" i="1"/>
  <c r="O48" i="1"/>
  <c r="W44" i="1"/>
  <c r="W25" i="1"/>
  <c r="U26" i="1"/>
  <c r="W17" i="1"/>
  <c r="U32" i="1"/>
  <c r="W40" i="1"/>
  <c r="U28" i="1"/>
  <c r="U16" i="1"/>
  <c r="W55" i="1"/>
  <c r="W54" i="1"/>
  <c r="W12" i="1"/>
  <c r="U21" i="1"/>
  <c r="U15" i="1"/>
  <c r="U43" i="1"/>
  <c r="W18" i="1"/>
  <c r="W23" i="1"/>
  <c r="U19" i="1"/>
  <c r="W58" i="1"/>
  <c r="W59" i="1"/>
  <c r="W53" i="1"/>
  <c r="W13" i="1"/>
  <c r="U11" i="1"/>
  <c r="W52" i="1"/>
  <c r="W56" i="1"/>
  <c r="U20" i="1"/>
  <c r="U29" i="1"/>
  <c r="W24" i="1"/>
  <c r="U22" i="1"/>
  <c r="W27" i="1"/>
  <c r="W30" i="1"/>
  <c r="U45" i="1"/>
  <c r="W41" i="1"/>
  <c r="E48" i="1"/>
  <c r="E45" i="1"/>
  <c r="E56" i="1"/>
  <c r="E40" i="1"/>
  <c r="E21" i="1"/>
  <c r="E20" i="1"/>
  <c r="E60" i="1"/>
  <c r="E29" i="1"/>
  <c r="E43" i="1"/>
  <c r="E50" i="1"/>
  <c r="E52" i="1"/>
  <c r="E41" i="1"/>
  <c r="E34" i="1"/>
  <c r="E13" i="1"/>
  <c r="E62" i="1"/>
  <c r="E14" i="1"/>
  <c r="E35" i="1"/>
  <c r="E51" i="1"/>
  <c r="E31" i="1"/>
  <c r="E44" i="1"/>
  <c r="E37" i="1"/>
  <c r="E28" i="1"/>
  <c r="E30" i="1"/>
  <c r="E23" i="1"/>
  <c r="E59" i="1"/>
  <c r="E55" i="1"/>
  <c r="E25" i="1"/>
  <c r="E19" i="1"/>
  <c r="E54" i="1"/>
  <c r="E17" i="1"/>
  <c r="E15" i="1"/>
  <c r="E57" i="1"/>
  <c r="E33" i="1"/>
  <c r="E22" i="1"/>
  <c r="E16" i="1"/>
  <c r="E32" i="1"/>
  <c r="E42" i="1"/>
  <c r="E27" i="1"/>
  <c r="E26" i="1"/>
  <c r="E24" i="1"/>
  <c r="E39" i="1"/>
  <c r="E46" i="1"/>
  <c r="E12" i="1"/>
  <c r="E61" i="1"/>
  <c r="E53" i="1"/>
  <c r="E36" i="1"/>
  <c r="E63" i="1"/>
  <c r="S33" i="1" l="1"/>
  <c r="S61" i="1"/>
  <c r="S50" i="1"/>
  <c r="S63" i="1"/>
  <c r="S48" i="1"/>
  <c r="S46" i="1"/>
  <c r="W29" i="1"/>
  <c r="W20" i="1"/>
  <c r="W11" i="1"/>
  <c r="W43" i="1"/>
  <c r="W19" i="1"/>
  <c r="W15" i="1"/>
  <c r="W16" i="1"/>
  <c r="W32" i="1"/>
  <c r="W45" i="1"/>
  <c r="W21" i="1"/>
  <c r="W28" i="1"/>
  <c r="W26" i="1"/>
  <c r="W22" i="1"/>
  <c r="E11" i="1"/>
  <c r="U33" i="1" l="1"/>
  <c r="U63" i="1"/>
  <c r="U48" i="1"/>
  <c r="U50" i="1"/>
  <c r="U46" i="1"/>
  <c r="U61" i="1"/>
  <c r="W50" i="1" l="1"/>
  <c r="W48" i="1"/>
  <c r="W61" i="1"/>
  <c r="W63" i="1"/>
  <c r="W33" i="1"/>
  <c r="W46" i="1"/>
</calcChain>
</file>

<file path=xl/sharedStrings.xml><?xml version="1.0" encoding="utf-8"?>
<sst xmlns="http://schemas.openxmlformats.org/spreadsheetml/2006/main" count="189" uniqueCount="164">
  <si>
    <t>Bevölkerungsstand nach 5er- Altersgruppen (19)
- Gemeinden - Stichtag</t>
  </si>
  <si>
    <t>Fortschreibung des Bevölkerungsstandes</t>
  </si>
  <si>
    <t>31.12.2019</t>
  </si>
  <si>
    <t>Insgesamt</t>
  </si>
  <si>
    <t>05</t>
  </si>
  <si>
    <t>Nordrhein-Westfalen</t>
  </si>
  <si>
    <t>05111</t>
  </si>
  <si>
    <t xml:space="preserve">    Düsseldorf, krfr. Stadt</t>
  </si>
  <si>
    <t>05112</t>
  </si>
  <si>
    <t xml:space="preserve">    Duisburg, krfr. Stadt</t>
  </si>
  <si>
    <t>05113</t>
  </si>
  <si>
    <t xml:space="preserve">    Essen, krfr. Stadt</t>
  </si>
  <si>
    <t>05114</t>
  </si>
  <si>
    <t xml:space="preserve">    Krefeld, krfr. Stadt</t>
  </si>
  <si>
    <t>05116</t>
  </si>
  <si>
    <t xml:space="preserve">    Mönchengladbach, krfr. Stadt</t>
  </si>
  <si>
    <t>05117</t>
  </si>
  <si>
    <t xml:space="preserve">    Mülheim an der Ruhr, krfr. Stadt</t>
  </si>
  <si>
    <t>05119</t>
  </si>
  <si>
    <t xml:space="preserve">    Oberhausen, krfr. Stadt</t>
  </si>
  <si>
    <t>05120</t>
  </si>
  <si>
    <t xml:space="preserve">    Remscheid, krfr. Stadt</t>
  </si>
  <si>
    <t>05122</t>
  </si>
  <si>
    <t xml:space="preserve">    Solingen, krfr. Stadt</t>
  </si>
  <si>
    <t>05124</t>
  </si>
  <si>
    <t xml:space="preserve">    Wuppertal, krfr. Stadt</t>
  </si>
  <si>
    <t>05154</t>
  </si>
  <si>
    <t xml:space="preserve">    Kleve, Kreis</t>
  </si>
  <si>
    <t>05158</t>
  </si>
  <si>
    <t xml:space="preserve">    Mettmann, Kreis</t>
  </si>
  <si>
    <t>05162</t>
  </si>
  <si>
    <t xml:space="preserve">    Rhein-Kreis Neuss</t>
  </si>
  <si>
    <t>05166</t>
  </si>
  <si>
    <t xml:space="preserve">    Viersen, Kreis</t>
  </si>
  <si>
    <t>05170</t>
  </si>
  <si>
    <t xml:space="preserve">    Wesel, Kreis</t>
  </si>
  <si>
    <t>05314</t>
  </si>
  <si>
    <t xml:space="preserve">    Bonn, krfr. Stadt</t>
  </si>
  <si>
    <t>05315</t>
  </si>
  <si>
    <t xml:space="preserve">    Köln, krfr. Stadt</t>
  </si>
  <si>
    <t>05316</t>
  </si>
  <si>
    <t xml:space="preserve">    Leverkusen, krfr. Stadt</t>
  </si>
  <si>
    <t>05334</t>
  </si>
  <si>
    <t xml:space="preserve">    Städteregion Aachen (einschl. Stadt Aachen)</t>
  </si>
  <si>
    <t>05358</t>
  </si>
  <si>
    <t xml:space="preserve">    Düren, Kreis</t>
  </si>
  <si>
    <t>05362</t>
  </si>
  <si>
    <t xml:space="preserve">    Rhein-Erft-Kreis</t>
  </si>
  <si>
    <t>05366</t>
  </si>
  <si>
    <t xml:space="preserve">    Euskirchen, Kreis</t>
  </si>
  <si>
    <t>05370</t>
  </si>
  <si>
    <t xml:space="preserve">    Heinsberg, Kreis</t>
  </si>
  <si>
    <t>05374</t>
  </si>
  <si>
    <t xml:space="preserve">    Oberbergischer Kreis</t>
  </si>
  <si>
    <t>05378</t>
  </si>
  <si>
    <t xml:space="preserve">    Rheinisch-Bergischer Kreis</t>
  </si>
  <si>
    <t>05382</t>
  </si>
  <si>
    <t xml:space="preserve">    Rhein-Sieg-Kreis</t>
  </si>
  <si>
    <t>05512</t>
  </si>
  <si>
    <t xml:space="preserve">    Bottrop, krfr. Stadt</t>
  </si>
  <si>
    <t>05513</t>
  </si>
  <si>
    <t xml:space="preserve">    Gelsenkirchen, krfr. Stadt</t>
  </si>
  <si>
    <t>05515</t>
  </si>
  <si>
    <t xml:space="preserve">    Münster, krfr. Stadt</t>
  </si>
  <si>
    <t>05554</t>
  </si>
  <si>
    <t xml:space="preserve">    Borken, Kreis</t>
  </si>
  <si>
    <t>05558</t>
  </si>
  <si>
    <t xml:space="preserve">    Coesfeld, Kreis</t>
  </si>
  <si>
    <t>05562</t>
  </si>
  <si>
    <t xml:space="preserve">    Recklinghausen, Kreis</t>
  </si>
  <si>
    <t>05566</t>
  </si>
  <si>
    <t xml:space="preserve">    Steinfurt, Kreis</t>
  </si>
  <si>
    <t>05570</t>
  </si>
  <si>
    <t xml:space="preserve">    Warendorf, Kreis</t>
  </si>
  <si>
    <t>05711</t>
  </si>
  <si>
    <t xml:space="preserve">    Bielefeld, krfr. Stadt</t>
  </si>
  <si>
    <t>05754</t>
  </si>
  <si>
    <t xml:space="preserve">    Gütersloh, Kreis</t>
  </si>
  <si>
    <t>05758</t>
  </si>
  <si>
    <t xml:space="preserve">    Herford, Kreis</t>
  </si>
  <si>
    <t>05762</t>
  </si>
  <si>
    <t xml:space="preserve">    Höxter, Kreis</t>
  </si>
  <si>
    <t>05766</t>
  </si>
  <si>
    <t xml:space="preserve">    Lippe, Kreis</t>
  </si>
  <si>
    <t>05770</t>
  </si>
  <si>
    <t xml:space="preserve">    Minden-Lübbecke, Kreis</t>
  </si>
  <si>
    <t>05774</t>
  </si>
  <si>
    <t xml:space="preserve">    Paderborn, Kreis</t>
  </si>
  <si>
    <t>05911</t>
  </si>
  <si>
    <t xml:space="preserve">    Bochum, krfr. Stadt</t>
  </si>
  <si>
    <t>05913</t>
  </si>
  <si>
    <t xml:space="preserve">    Dortmund, krfr. Stadt</t>
  </si>
  <si>
    <t>05914</t>
  </si>
  <si>
    <t xml:space="preserve">    Hagen, krfr. Stadt</t>
  </si>
  <si>
    <t>05915</t>
  </si>
  <si>
    <t xml:space="preserve">    Hamm, krfr. Stadt</t>
  </si>
  <si>
    <t>05916</t>
  </si>
  <si>
    <t xml:space="preserve">    Herne, krfr. Stadt</t>
  </si>
  <si>
    <t>05954</t>
  </si>
  <si>
    <t xml:space="preserve">    Ennepe-Ruhr-Kreis</t>
  </si>
  <si>
    <t>05958</t>
  </si>
  <si>
    <t xml:space="preserve">    Hochsauerlandkreis</t>
  </si>
  <si>
    <t>05962</t>
  </si>
  <si>
    <t xml:space="preserve">    Märkischer Kreis</t>
  </si>
  <si>
    <t>05966</t>
  </si>
  <si>
    <t xml:space="preserve">    Olpe, Kreis</t>
  </si>
  <si>
    <t>05970</t>
  </si>
  <si>
    <t xml:space="preserve">    Siegen-Wittgenstein, Kreis</t>
  </si>
  <si>
    <t>05974</t>
  </si>
  <si>
    <t xml:space="preserve">    Soest, Kreis</t>
  </si>
  <si>
    <t>05978</t>
  </si>
  <si>
    <t xml:space="preserve">    Unna, Kreis</t>
  </si>
  <si>
    <t>______________</t>
  </si>
  <si>
    <t>Die Ergebnisse der Wanderungsstatistik und als Folge die</t>
  </si>
  <si>
    <t>Entwicklung des Bevölkerungsstandes ab Berichtsjahr 2016</t>
  </si>
  <si>
    <t>sind aufgrund methodischer Änderungen, technischer Weiter-</t>
  </si>
  <si>
    <t>entwicklungen der Datenlieferungen aus dem Meldewesen an die</t>
  </si>
  <si>
    <t>Statistik sowie der Umstellung auf ein neues statistisches</t>
  </si>
  <si>
    <t>Aufbereitungsverfahren nur bedingt mit den Vorjahreswerten</t>
  </si>
  <si>
    <t>vergleichbar. Einschränkungen in der Genauigkeit der Ergeb-</t>
  </si>
  <si>
    <t>nisse 2016 und der unterjährigen Ergebnisse 2017 können zum</t>
  </si>
  <si>
    <t>einen aus Problemen bei der melderechtlichen Erfassung von</t>
  </si>
  <si>
    <t>Schutzsuchenden resultieren, zum anderen aus Folgeproblemen</t>
  </si>
  <si>
    <t>der technischen Umstellungen der Datenlieferungen aus dem</t>
  </si>
  <si>
    <t>Meldewesen und aus in der statistischen Aufbereitung fest-</t>
  </si>
  <si>
    <t>gestellten Unstimmigkeiten resultieren. Diese Probleme sind</t>
  </si>
  <si>
    <t>in den Jahresendergebnissen 2017 weitgehend bereinigt.</t>
  </si>
  <si>
    <t>Für den Stichtag 31.12.2016:</t>
  </si>
  <si>
    <t>Für sechs Kommunen ist das vorliegende Ergebnis, das u. a.</t>
  </si>
  <si>
    <t>auf Basis der von den Meldebehörden erhaltenen Nachrichten</t>
  </si>
  <si>
    <t>ermittelt wurde, unplausibel. Daher ist die Genauigkeit der</t>
  </si>
  <si>
    <t>Ergebnisse der übergeordneten Verwaltungsbezirke einge-</t>
  </si>
  <si>
    <t>schränkt. Die Gründe hierfür liegen offenbar in der melde-</t>
  </si>
  <si>
    <t>rechtlichen Behandlung von Schutzsuchenden. Die Unstimmig-</t>
  </si>
  <si>
    <t>keiten konnten nicht abschließend aufgelöst werden.</t>
  </si>
  <si>
    <t>Hinweis zur Gemeinde Nordkirchen:</t>
  </si>
  <si>
    <t>In der Gemeinde Nordkirchen sind u. a. aufgrund eines Erhe-</t>
  </si>
  <si>
    <t>bungsfehlers des Zensus 2011 bis zum Stichtag 31.08.2013</t>
  </si>
  <si>
    <t>falsche Bevölkerungszahlen entstanden. Eine Korrektur wurde</t>
  </si>
  <si>
    <t>nach den Methoden der Bevölkerungsfortschreibung zum Stich-</t>
  </si>
  <si>
    <t>tag 30.09.2013 durchgeführt.</t>
  </si>
  <si>
    <t>Die Fortschreibung des Bevölkerungsstandes basiert ab dem</t>
  </si>
  <si>
    <t>Jahr 2011 auf den Ergebnissen des Zensus 2011.</t>
  </si>
  <si>
    <t>Die Fortschreibung des Bevölkerungsstandes basiert für die</t>
  </si>
  <si>
    <t>Jahre 1987 bis 2010 auf den Ergebnissen der Volkszählung von</t>
  </si>
  <si>
    <t>1987.</t>
  </si>
  <si>
    <t>Bis einschl. 1986 geschätzte Werte (Quelle: Datum e.V.)</t>
  </si>
  <si>
    <t>© IT.NRW, Düsseldorf, 2021. Dieses Werk ist lizenziert unter der Datenlizenz Deutschland - Namensnennung - Version 2.0. | Stand: 05.01.2021 / 13:51:17</t>
  </si>
  <si>
    <t xml:space="preserve">wöchentliche Lieferung vials </t>
  </si>
  <si>
    <t xml:space="preserve">50% davon </t>
  </si>
  <si>
    <t>Allgemeinbevölkerung</t>
  </si>
  <si>
    <r>
      <t xml:space="preserve">Anzahl </t>
    </r>
    <r>
      <rPr>
        <u/>
        <sz val="10"/>
        <rFont val="Arial"/>
        <family val="2"/>
      </rPr>
      <t>vials</t>
    </r>
    <r>
      <rPr>
        <sz val="10"/>
        <rFont val="Arial"/>
        <family val="2"/>
      </rPr>
      <t xml:space="preserve"> 
(1. Dosis)</t>
    </r>
  </si>
  <si>
    <r>
      <t xml:space="preserve">Anzahl </t>
    </r>
    <r>
      <rPr>
        <u/>
        <sz val="10"/>
        <rFont val="Arial"/>
        <family val="2"/>
      </rPr>
      <t>Impfdosen</t>
    </r>
    <r>
      <rPr>
        <sz val="10"/>
        <rFont val="Arial"/>
        <family val="2"/>
      </rPr>
      <t xml:space="preserve"> 
(1. Dosis) </t>
    </r>
  </si>
  <si>
    <t>AstraZeneca (10er vial)
Impfzentren (amb. Pflege, Rettungsdienst, Hospize)</t>
  </si>
  <si>
    <t>BioNTech (6er vial)
Impfzentren (Ü80)</t>
  </si>
  <si>
    <t>wöchentliche Impfstoffmenge 
(6. KW; 8.2.-14.2.)</t>
  </si>
  <si>
    <t>wöchentliche Impfstoffmenge 
(7. KW; 15.2.-21.2.)</t>
  </si>
  <si>
    <t>wöchentliche Impfstoffmenge 
(8. KW; 22.2.-28.2.)</t>
  </si>
  <si>
    <t>wöchentliche Impfstoffmenge 
(9. KW; 1.3.-7.3.)</t>
  </si>
  <si>
    <t>wöchentliche Impfstoffmenge 
(10. KW; 8.3.-14.3.)</t>
  </si>
  <si>
    <t>wöchentliche Impfstoffmenge 
(11. KW; 15.3.-21.3.)</t>
  </si>
  <si>
    <t>wöchentliche Impfstoffmenge 
(12. KW; 22.3.-28.3.)</t>
  </si>
  <si>
    <t>wöchentliche Impfstoffmenge 
(13. KW; 29.3.-28.3.)</t>
  </si>
  <si>
    <r>
      <t xml:space="preserve">BioNTech (6er vial)
Impfzentren (Ü80)
</t>
    </r>
    <r>
      <rPr>
        <sz val="10"/>
        <rFont val="Arial"/>
        <family val="2"/>
      </rPr>
      <t>Angaben je Kreis/Stadt inkl. 48 Impfdosen Reserve (s. Erlass)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</si>
</sst>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0"/>
      <color indexed="8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4" fillId="0" borderId="0" xfId="0" applyFont="1" applyAlignment="1">
      <alignment vertical="top" wrapText="1"/>
    </xf>
    <xf numFmtId="0" fontId="3" fillId="0" borderId="0" xfId="0" applyFont="1" applyAlignment="1"/>
    <xf numFmtId="164" fontId="6" fillId="0" borderId="0" xfId="1" applyNumberFormat="1" applyFont="1" applyBorder="1"/>
    <xf numFmtId="164" fontId="3" fillId="0" borderId="0" xfId="0" applyNumberFormat="1" applyFont="1" applyBorder="1"/>
    <xf numFmtId="0" fontId="3" fillId="0" borderId="0" xfId="0" applyFont="1" applyBorder="1"/>
    <xf numFmtId="0" fontId="3" fillId="0" borderId="2" xfId="0" applyFont="1" applyBorder="1"/>
    <xf numFmtId="0" fontId="3" fillId="0" borderId="3" xfId="0" applyFont="1" applyBorder="1"/>
    <xf numFmtId="0" fontId="0" fillId="0" borderId="1" xfId="0" applyBorder="1" applyAlignment="1"/>
    <xf numFmtId="0" fontId="0" fillId="0" borderId="4" xfId="0" applyBorder="1" applyAlignment="1"/>
    <xf numFmtId="0" fontId="3" fillId="0" borderId="5" xfId="0" applyFont="1" applyBorder="1"/>
    <xf numFmtId="0" fontId="1" fillId="2" borderId="4" xfId="0" applyNumberFormat="1" applyFont="1" applyFill="1" applyBorder="1" applyAlignment="1">
      <alignment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5" borderId="4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Border="1"/>
    <xf numFmtId="164" fontId="3" fillId="0" borderId="12" xfId="0" applyNumberFormat="1" applyFont="1" applyBorder="1"/>
    <xf numFmtId="164" fontId="3" fillId="0" borderId="9" xfId="0" applyNumberFormat="1" applyFont="1" applyBorder="1"/>
    <xf numFmtId="164" fontId="3" fillId="0" borderId="11" xfId="0" applyNumberFormat="1" applyFont="1" applyBorder="1"/>
    <xf numFmtId="164" fontId="3" fillId="0" borderId="7" xfId="0" applyNumberFormat="1" applyFont="1" applyBorder="1"/>
    <xf numFmtId="0" fontId="1" fillId="5" borderId="1" xfId="0" applyNumberFormat="1" applyFont="1" applyFill="1" applyBorder="1" applyAlignment="1">
      <alignment horizontal="center" vertical="center" wrapText="1"/>
    </xf>
    <xf numFmtId="0" fontId="6" fillId="5" borderId="6" xfId="0" applyNumberFormat="1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left"/>
    </xf>
    <xf numFmtId="49" fontId="1" fillId="0" borderId="18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49" fontId="1" fillId="3" borderId="7" xfId="0" applyNumberFormat="1" applyFont="1" applyFill="1" applyBorder="1" applyAlignment="1">
      <alignment horizontal="left"/>
    </xf>
    <xf numFmtId="164" fontId="1" fillId="5" borderId="8" xfId="1" applyNumberFormat="1" applyFont="1" applyFill="1" applyBorder="1" applyAlignment="1">
      <alignment horizontal="right"/>
    </xf>
    <xf numFmtId="49" fontId="1" fillId="3" borderId="9" xfId="0" applyNumberFormat="1" applyFont="1" applyFill="1" applyBorder="1" applyAlignment="1">
      <alignment horizontal="left"/>
    </xf>
    <xf numFmtId="164" fontId="1" fillId="5" borderId="10" xfId="1" applyNumberFormat="1" applyFont="1" applyFill="1" applyBorder="1" applyAlignment="1">
      <alignment horizontal="right"/>
    </xf>
    <xf numFmtId="49" fontId="1" fillId="3" borderId="11" xfId="0" applyNumberFormat="1" applyFont="1" applyFill="1" applyBorder="1" applyAlignment="1">
      <alignment horizontal="left"/>
    </xf>
    <xf numFmtId="164" fontId="1" fillId="5" borderId="12" xfId="1" applyNumberFormat="1" applyFont="1" applyFill="1" applyBorder="1" applyAlignment="1">
      <alignment horizontal="right"/>
    </xf>
    <xf numFmtId="0" fontId="1" fillId="5" borderId="16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center" vertical="center" wrapText="1"/>
    </xf>
    <xf numFmtId="164" fontId="3" fillId="0" borderId="8" xfId="0" applyNumberFormat="1" applyFont="1" applyFill="1" applyBorder="1"/>
    <xf numFmtId="164" fontId="3" fillId="0" borderId="7" xfId="0" applyNumberFormat="1" applyFont="1" applyFill="1" applyBorder="1"/>
    <xf numFmtId="164" fontId="3" fillId="0" borderId="8" xfId="1" applyNumberFormat="1" applyFont="1" applyFill="1" applyBorder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04"/>
  <sheetViews>
    <sheetView tabSelected="1" topLeftCell="B7" workbookViewId="0">
      <pane xSplit="2" ySplit="3" topLeftCell="I10" activePane="bottomRight" state="frozen"/>
      <selection activeCell="B7" sqref="B7"/>
      <selection pane="topRight" activeCell="D7" sqref="D7"/>
      <selection pane="bottomLeft" activeCell="B10" sqref="B10"/>
      <selection pane="bottomRight" activeCell="E10" sqref="E10:W10"/>
    </sheetView>
  </sheetViews>
  <sheetFormatPr baseColWidth="10" defaultColWidth="12.7109375" defaultRowHeight="12.75" x14ac:dyDescent="0.2"/>
  <cols>
    <col min="1" max="1" width="11.5703125" style="1" hidden="1" customWidth="1"/>
    <col min="2" max="2" width="41.28515625" style="1" bestFit="1" customWidth="1"/>
    <col min="3" max="3" width="20.5703125" customWidth="1"/>
    <col min="4" max="4" width="10.85546875" style="1" bestFit="1" customWidth="1"/>
    <col min="5" max="5" width="15.7109375" style="1" bestFit="1" customWidth="1"/>
    <col min="6" max="6" width="10.85546875" style="1" bestFit="1" customWidth="1"/>
    <col min="7" max="7" width="15.7109375" style="1" bestFit="1" customWidth="1"/>
    <col min="8" max="8" width="10.85546875" style="1" bestFit="1" customWidth="1"/>
    <col min="9" max="9" width="9.42578125" style="1" bestFit="1" customWidth="1"/>
    <col min="10" max="10" width="10.85546875" style="1" bestFit="1" customWidth="1"/>
    <col min="11" max="11" width="9.42578125" style="1" bestFit="1" customWidth="1"/>
    <col min="12" max="17" width="12.7109375" style="1"/>
    <col min="18" max="23" width="12.7109375" style="1" collapsed="1"/>
    <col min="24" max="43" width="12.7109375" style="1"/>
    <col min="44" max="16384" width="12.7109375" style="1" collapsed="1"/>
  </cols>
  <sheetData>
    <row r="1" spans="1:23" ht="30" hidden="1" customHeight="1" x14ac:dyDescent="0.2">
      <c r="A1" s="4" t="s">
        <v>0</v>
      </c>
      <c r="B1" s="5"/>
      <c r="C1" s="11"/>
      <c r="D1" s="9"/>
      <c r="E1" s="9"/>
      <c r="F1" s="9"/>
      <c r="G1" s="10"/>
    </row>
    <row r="2" spans="1:23" ht="12.75" hidden="1" customHeight="1" x14ac:dyDescent="0.2">
      <c r="A2" s="4" t="s">
        <v>1</v>
      </c>
      <c r="B2" s="5"/>
      <c r="C2" s="12"/>
      <c r="D2" s="8"/>
      <c r="E2" s="8"/>
      <c r="F2" s="8">
        <f>15000/6</f>
        <v>2500</v>
      </c>
      <c r="G2" s="13"/>
    </row>
    <row r="3" spans="1:23" ht="12.75" hidden="1" customHeight="1" x14ac:dyDescent="0.2">
      <c r="A3" s="4" t="s">
        <v>2</v>
      </c>
      <c r="B3" s="5"/>
      <c r="C3" s="12"/>
      <c r="D3" s="8"/>
      <c r="E3" s="8"/>
      <c r="F3" s="8"/>
      <c r="G3" s="13"/>
    </row>
    <row r="4" spans="1:23" ht="33" hidden="1" customHeight="1" x14ac:dyDescent="0.2">
      <c r="A4" s="41"/>
      <c r="B4" s="41"/>
      <c r="C4" s="14" t="s">
        <v>148</v>
      </c>
      <c r="D4" s="6">
        <v>16666</v>
      </c>
      <c r="E4" s="7"/>
      <c r="F4" s="8"/>
      <c r="G4" s="13"/>
    </row>
    <row r="5" spans="1:23" ht="12.75" hidden="1" customHeight="1" x14ac:dyDescent="0.2">
      <c r="A5" s="41"/>
      <c r="B5" s="41"/>
      <c r="C5" s="14" t="s">
        <v>149</v>
      </c>
      <c r="D5" s="7">
        <v>12500</v>
      </c>
      <c r="E5" s="8"/>
      <c r="F5" s="8"/>
      <c r="G5" s="13"/>
    </row>
    <row r="6" spans="1:23" ht="25.5" hidden="1" customHeight="1" thickBot="1" x14ac:dyDescent="0.25">
      <c r="A6" s="41"/>
      <c r="B6" s="41"/>
      <c r="C6" s="15" t="s">
        <v>3</v>
      </c>
      <c r="D6" s="8"/>
      <c r="E6" s="8"/>
      <c r="F6" s="8"/>
      <c r="G6" s="13"/>
    </row>
    <row r="7" spans="1:23" ht="48" customHeight="1" thickBot="1" x14ac:dyDescent="0.25">
      <c r="A7" s="41"/>
      <c r="B7" s="41"/>
      <c r="C7" s="22"/>
      <c r="D7" s="36" t="s">
        <v>155</v>
      </c>
      <c r="E7" s="37"/>
      <c r="F7" s="37"/>
      <c r="G7" s="42"/>
      <c r="H7" s="36" t="s">
        <v>156</v>
      </c>
      <c r="I7" s="37"/>
      <c r="J7" s="37"/>
      <c r="K7" s="42"/>
      <c r="L7" s="36" t="s">
        <v>157</v>
      </c>
      <c r="M7" s="37"/>
      <c r="N7" s="36" t="s">
        <v>158</v>
      </c>
      <c r="O7" s="37"/>
      <c r="P7" s="36" t="s">
        <v>159</v>
      </c>
      <c r="Q7" s="37"/>
      <c r="R7" s="36" t="s">
        <v>160</v>
      </c>
      <c r="S7" s="37"/>
      <c r="T7" s="36" t="s">
        <v>161</v>
      </c>
      <c r="U7" s="37"/>
      <c r="V7" s="36" t="s">
        <v>162</v>
      </c>
      <c r="W7" s="37"/>
    </row>
    <row r="8" spans="1:23" ht="51" customHeight="1" thickBot="1" x14ac:dyDescent="0.25">
      <c r="A8" s="41"/>
      <c r="B8" s="41"/>
      <c r="C8" s="16"/>
      <c r="D8" s="38" t="s">
        <v>163</v>
      </c>
      <c r="E8" s="39"/>
      <c r="F8" s="38" t="s">
        <v>153</v>
      </c>
      <c r="G8" s="40"/>
      <c r="H8" s="38" t="s">
        <v>154</v>
      </c>
      <c r="I8" s="39"/>
      <c r="J8" s="38" t="s">
        <v>153</v>
      </c>
      <c r="K8" s="40"/>
      <c r="L8" s="38" t="s">
        <v>154</v>
      </c>
      <c r="M8" s="39"/>
      <c r="N8" s="38" t="s">
        <v>154</v>
      </c>
      <c r="O8" s="39"/>
      <c r="P8" s="38" t="s">
        <v>154</v>
      </c>
      <c r="Q8" s="39"/>
      <c r="R8" s="38" t="s">
        <v>154</v>
      </c>
      <c r="S8" s="39"/>
      <c r="T8" s="38" t="s">
        <v>154</v>
      </c>
      <c r="U8" s="39"/>
      <c r="V8" s="38" t="s">
        <v>154</v>
      </c>
      <c r="W8" s="39"/>
    </row>
    <row r="9" spans="1:23" ht="39" thickBot="1" x14ac:dyDescent="0.25">
      <c r="A9" s="41"/>
      <c r="B9" s="41"/>
      <c r="C9" s="23" t="s">
        <v>150</v>
      </c>
      <c r="D9" s="24" t="s">
        <v>151</v>
      </c>
      <c r="E9" s="25" t="s">
        <v>152</v>
      </c>
      <c r="F9" s="24" t="s">
        <v>151</v>
      </c>
      <c r="G9" s="25" t="s">
        <v>152</v>
      </c>
      <c r="H9" s="24" t="s">
        <v>151</v>
      </c>
      <c r="I9" s="25" t="s">
        <v>152</v>
      </c>
      <c r="J9" s="24" t="s">
        <v>151</v>
      </c>
      <c r="K9" s="35" t="s">
        <v>152</v>
      </c>
      <c r="L9" s="24" t="s">
        <v>151</v>
      </c>
      <c r="M9" s="25" t="s">
        <v>152</v>
      </c>
      <c r="N9" s="24" t="s">
        <v>151</v>
      </c>
      <c r="O9" s="25" t="s">
        <v>152</v>
      </c>
      <c r="P9" s="24" t="s">
        <v>151</v>
      </c>
      <c r="Q9" s="25" t="s">
        <v>152</v>
      </c>
      <c r="R9" s="24" t="s">
        <v>151</v>
      </c>
      <c r="S9" s="25" t="s">
        <v>152</v>
      </c>
      <c r="T9" s="24" t="s">
        <v>151</v>
      </c>
      <c r="U9" s="25" t="s">
        <v>152</v>
      </c>
      <c r="V9" s="24" t="s">
        <v>151</v>
      </c>
      <c r="W9" s="25" t="s">
        <v>152</v>
      </c>
    </row>
    <row r="10" spans="1:23" x14ac:dyDescent="0.2">
      <c r="A10" s="26" t="s">
        <v>4</v>
      </c>
      <c r="B10" s="29" t="s">
        <v>5</v>
      </c>
      <c r="C10" s="30">
        <v>17947221</v>
      </c>
      <c r="D10" s="21">
        <v>11667</v>
      </c>
      <c r="E10" s="43">
        <f>D10*6</f>
        <v>70002</v>
      </c>
      <c r="F10" s="44">
        <v>7440</v>
      </c>
      <c r="G10" s="45">
        <f>F10*10</f>
        <v>74400</v>
      </c>
      <c r="H10" s="44">
        <v>11667</v>
      </c>
      <c r="I10" s="43">
        <f t="shared" ref="I10:I63" si="0">H10*6</f>
        <v>70002</v>
      </c>
      <c r="J10" s="44">
        <v>5500</v>
      </c>
      <c r="K10" s="45">
        <f>J10*10</f>
        <v>55000</v>
      </c>
      <c r="L10" s="44">
        <v>11667</v>
      </c>
      <c r="M10" s="43">
        <f t="shared" ref="M10:M63" si="1">L10*6</f>
        <v>70002</v>
      </c>
      <c r="N10" s="44">
        <v>20000</v>
      </c>
      <c r="O10" s="43">
        <f t="shared" ref="O10:O63" si="2">N10*6</f>
        <v>120000</v>
      </c>
      <c r="P10" s="44">
        <v>20000</v>
      </c>
      <c r="Q10" s="43">
        <f t="shared" ref="Q10:Q63" si="3">P10*6</f>
        <v>120000</v>
      </c>
      <c r="R10" s="44">
        <v>20000</v>
      </c>
      <c r="S10" s="43">
        <f t="shared" ref="S10:S63" si="4">R10*6</f>
        <v>120000</v>
      </c>
      <c r="T10" s="44">
        <v>20000</v>
      </c>
      <c r="U10" s="43">
        <f t="shared" ref="U10:U63" si="5">T10*6</f>
        <v>120000</v>
      </c>
      <c r="V10" s="44">
        <v>20000</v>
      </c>
      <c r="W10" s="43">
        <f t="shared" ref="W10:W63" si="6">V10*6</f>
        <v>120000</v>
      </c>
    </row>
    <row r="11" spans="1:23" x14ac:dyDescent="0.2">
      <c r="A11" s="27" t="s">
        <v>6</v>
      </c>
      <c r="B11" s="31" t="s">
        <v>75</v>
      </c>
      <c r="C11" s="32">
        <v>334195</v>
      </c>
      <c r="D11" s="19">
        <f>(C11/C$10)*D$10+8</f>
        <v>225.2510755286292</v>
      </c>
      <c r="E11" s="17">
        <f t="shared" ref="E10:E41" si="7">D11*6</f>
        <v>1351.5064531717753</v>
      </c>
      <c r="F11" s="19">
        <f>(C11/C$10)*F$10</f>
        <v>138.54015616122408</v>
      </c>
      <c r="G11" s="17">
        <f>F11*10</f>
        <v>1385.4015616122408</v>
      </c>
      <c r="H11" s="19">
        <f t="shared" ref="H11:H26" si="8">(G11/G$10)*H$10</f>
        <v>217.2510755286292</v>
      </c>
      <c r="I11" s="17">
        <f t="shared" si="0"/>
        <v>1303.5064531717753</v>
      </c>
      <c r="J11" s="19">
        <f t="shared" ref="J11:J63" si="9">(G11/G$10)*J$10</f>
        <v>102.41543802241027</v>
      </c>
      <c r="K11" s="17">
        <f t="shared" ref="K11:K26" si="10">J11*10</f>
        <v>1024.1543802241026</v>
      </c>
      <c r="L11" s="19">
        <f t="shared" ref="L11:L26" si="11">(K11/K$10)*L$10</f>
        <v>217.2510755286292</v>
      </c>
      <c r="M11" s="17">
        <f t="shared" si="1"/>
        <v>1303.5064531717753</v>
      </c>
      <c r="N11" s="19">
        <f>(C11/C$10)*N$10</f>
        <v>372.41977462694643</v>
      </c>
      <c r="O11" s="17">
        <f t="shared" si="2"/>
        <v>2234.5186477616785</v>
      </c>
      <c r="P11" s="19">
        <f>(C11/C$10)*P$10</f>
        <v>372.41977462694643</v>
      </c>
      <c r="Q11" s="17">
        <f t="shared" si="3"/>
        <v>2234.5186477616785</v>
      </c>
      <c r="R11" s="19">
        <f>(C11/C$10)*R$10</f>
        <v>372.41977462694643</v>
      </c>
      <c r="S11" s="17">
        <f t="shared" si="4"/>
        <v>2234.5186477616785</v>
      </c>
      <c r="T11" s="19">
        <f>(C11/C$10)*T$10</f>
        <v>372.41977462694643</v>
      </c>
      <c r="U11" s="17">
        <f t="shared" si="5"/>
        <v>2234.5186477616785</v>
      </c>
      <c r="V11" s="19">
        <f>(C11/C$10)*V$10</f>
        <v>372.41977462694643</v>
      </c>
      <c r="W11" s="17">
        <f t="shared" si="6"/>
        <v>2234.5186477616785</v>
      </c>
    </row>
    <row r="12" spans="1:23" x14ac:dyDescent="0.2">
      <c r="A12" s="27" t="s">
        <v>8</v>
      </c>
      <c r="B12" s="31" t="s">
        <v>89</v>
      </c>
      <c r="C12" s="32">
        <v>365587</v>
      </c>
      <c r="D12" s="19">
        <f t="shared" ref="D12:D63" si="12">(C12/C$10)*D$10+8</f>
        <v>245.65816050295473</v>
      </c>
      <c r="E12" s="17">
        <f t="shared" si="7"/>
        <v>1473.9489630177284</v>
      </c>
      <c r="F12" s="19">
        <f t="shared" ref="F12:F63" si="13">(C12/C$10)*F$10</f>
        <v>151.55367396434244</v>
      </c>
      <c r="G12" s="17">
        <f t="shared" ref="G12:G63" si="14">F12*10</f>
        <v>1515.5367396434244</v>
      </c>
      <c r="H12" s="19">
        <f t="shared" si="8"/>
        <v>237.65816050295473</v>
      </c>
      <c r="I12" s="17">
        <f t="shared" si="0"/>
        <v>1425.9489630177284</v>
      </c>
      <c r="J12" s="19">
        <f t="shared" si="9"/>
        <v>112.03564607579078</v>
      </c>
      <c r="K12" s="17">
        <f t="shared" si="10"/>
        <v>1120.3564607579078</v>
      </c>
      <c r="L12" s="19">
        <f t="shared" si="11"/>
        <v>237.65816050295473</v>
      </c>
      <c r="M12" s="17">
        <f t="shared" si="1"/>
        <v>1425.9489630177284</v>
      </c>
      <c r="N12" s="19">
        <f t="shared" ref="N12:N63" si="15">(C12/C$10)*N$10</f>
        <v>407.40234936651194</v>
      </c>
      <c r="O12" s="17">
        <f t="shared" si="2"/>
        <v>2444.4140961990715</v>
      </c>
      <c r="P12" s="19">
        <f t="shared" ref="P12:P63" si="16">(C12/C$10)*P$10</f>
        <v>407.40234936651194</v>
      </c>
      <c r="Q12" s="17">
        <f t="shared" si="3"/>
        <v>2444.4140961990715</v>
      </c>
      <c r="R12" s="19">
        <f t="shared" ref="R12:R63" si="17">(C12/C$10)*R$10</f>
        <v>407.40234936651194</v>
      </c>
      <c r="S12" s="17">
        <f t="shared" si="4"/>
        <v>2444.4140961990715</v>
      </c>
      <c r="T12" s="19">
        <f t="shared" ref="T12:T63" si="18">(C12/C$10)*T$10</f>
        <v>407.40234936651194</v>
      </c>
      <c r="U12" s="17">
        <f t="shared" si="5"/>
        <v>2444.4140961990715</v>
      </c>
      <c r="V12" s="19">
        <f t="shared" ref="V12:V63" si="19">(C12/C$10)*V$10</f>
        <v>407.40234936651194</v>
      </c>
      <c r="W12" s="17">
        <f t="shared" si="6"/>
        <v>2444.4140961990715</v>
      </c>
    </row>
    <row r="13" spans="1:23" x14ac:dyDescent="0.2">
      <c r="A13" s="27" t="s">
        <v>10</v>
      </c>
      <c r="B13" s="31" t="s">
        <v>37</v>
      </c>
      <c r="C13" s="32">
        <v>329673</v>
      </c>
      <c r="D13" s="19">
        <f t="shared" si="12"/>
        <v>222.31144637935867</v>
      </c>
      <c r="E13" s="17">
        <f t="shared" si="7"/>
        <v>1333.868678276152</v>
      </c>
      <c r="F13" s="19">
        <f t="shared" si="13"/>
        <v>136.66556621774478</v>
      </c>
      <c r="G13" s="17">
        <f t="shared" si="14"/>
        <v>1366.6556621774478</v>
      </c>
      <c r="H13" s="19">
        <f t="shared" si="8"/>
        <v>214.31144637935864</v>
      </c>
      <c r="I13" s="17">
        <f t="shared" si="0"/>
        <v>1285.868678276152</v>
      </c>
      <c r="J13" s="19">
        <f t="shared" si="9"/>
        <v>101.02965244591347</v>
      </c>
      <c r="K13" s="17">
        <f t="shared" si="10"/>
        <v>1010.2965244591347</v>
      </c>
      <c r="L13" s="19">
        <f t="shared" si="11"/>
        <v>214.31144637935864</v>
      </c>
      <c r="M13" s="17">
        <f t="shared" si="1"/>
        <v>1285.868678276152</v>
      </c>
      <c r="N13" s="19">
        <f t="shared" si="15"/>
        <v>367.38055434877634</v>
      </c>
      <c r="O13" s="17">
        <f t="shared" si="2"/>
        <v>2204.2833260926582</v>
      </c>
      <c r="P13" s="19">
        <f t="shared" si="16"/>
        <v>367.38055434877634</v>
      </c>
      <c r="Q13" s="17">
        <f t="shared" si="3"/>
        <v>2204.2833260926582</v>
      </c>
      <c r="R13" s="19">
        <f t="shared" si="17"/>
        <v>367.38055434877634</v>
      </c>
      <c r="S13" s="17">
        <f t="shared" si="4"/>
        <v>2204.2833260926582</v>
      </c>
      <c r="T13" s="19">
        <f t="shared" si="18"/>
        <v>367.38055434877634</v>
      </c>
      <c r="U13" s="17">
        <f t="shared" si="5"/>
        <v>2204.2833260926582</v>
      </c>
      <c r="V13" s="19">
        <f t="shared" si="19"/>
        <v>367.38055434877634</v>
      </c>
      <c r="W13" s="17">
        <f t="shared" si="6"/>
        <v>2204.2833260926582</v>
      </c>
    </row>
    <row r="14" spans="1:23" x14ac:dyDescent="0.2">
      <c r="A14" s="27" t="s">
        <v>12</v>
      </c>
      <c r="B14" s="31" t="s">
        <v>65</v>
      </c>
      <c r="C14" s="32">
        <v>371339</v>
      </c>
      <c r="D14" s="19">
        <f t="shared" si="12"/>
        <v>249.39737918199145</v>
      </c>
      <c r="E14" s="17">
        <f t="shared" si="7"/>
        <v>1496.3842750919487</v>
      </c>
      <c r="F14" s="19">
        <f t="shared" si="13"/>
        <v>153.93815900522983</v>
      </c>
      <c r="G14" s="17">
        <f t="shared" si="14"/>
        <v>1539.3815900522984</v>
      </c>
      <c r="H14" s="19">
        <f t="shared" si="8"/>
        <v>241.39737918199145</v>
      </c>
      <c r="I14" s="17">
        <f t="shared" si="0"/>
        <v>1448.3842750919487</v>
      </c>
      <c r="J14" s="19">
        <f t="shared" si="9"/>
        <v>113.79837023236077</v>
      </c>
      <c r="K14" s="17">
        <f t="shared" si="10"/>
        <v>1137.9837023236078</v>
      </c>
      <c r="L14" s="19">
        <f t="shared" si="11"/>
        <v>241.39737918199151</v>
      </c>
      <c r="M14" s="17">
        <f t="shared" si="1"/>
        <v>1448.3842750919491</v>
      </c>
      <c r="N14" s="19">
        <f t="shared" si="15"/>
        <v>413.81225539040281</v>
      </c>
      <c r="O14" s="17">
        <f t="shared" si="2"/>
        <v>2482.8735323424171</v>
      </c>
      <c r="P14" s="19">
        <f t="shared" si="16"/>
        <v>413.81225539040281</v>
      </c>
      <c r="Q14" s="17">
        <f t="shared" si="3"/>
        <v>2482.8735323424171</v>
      </c>
      <c r="R14" s="19">
        <f t="shared" si="17"/>
        <v>413.81225539040281</v>
      </c>
      <c r="S14" s="17">
        <f t="shared" si="4"/>
        <v>2482.8735323424171</v>
      </c>
      <c r="T14" s="19">
        <f t="shared" si="18"/>
        <v>413.81225539040281</v>
      </c>
      <c r="U14" s="17">
        <f t="shared" si="5"/>
        <v>2482.8735323424171</v>
      </c>
      <c r="V14" s="19">
        <f t="shared" si="19"/>
        <v>413.81225539040281</v>
      </c>
      <c r="W14" s="17">
        <f t="shared" si="6"/>
        <v>2482.8735323424171</v>
      </c>
    </row>
    <row r="15" spans="1:23" x14ac:dyDescent="0.2">
      <c r="A15" s="27" t="s">
        <v>14</v>
      </c>
      <c r="B15" s="31" t="s">
        <v>59</v>
      </c>
      <c r="C15" s="32">
        <v>117565</v>
      </c>
      <c r="D15" s="19">
        <f t="shared" si="12"/>
        <v>84.425807371514509</v>
      </c>
      <c r="E15" s="17">
        <f t="shared" si="7"/>
        <v>506.55484422908705</v>
      </c>
      <c r="F15" s="19">
        <f t="shared" si="13"/>
        <v>48.736436688443298</v>
      </c>
      <c r="G15" s="17">
        <f t="shared" si="14"/>
        <v>487.36436688443297</v>
      </c>
      <c r="H15" s="19">
        <f t="shared" si="8"/>
        <v>76.425807371514509</v>
      </c>
      <c r="I15" s="17">
        <f t="shared" si="0"/>
        <v>458.55484422908705</v>
      </c>
      <c r="J15" s="19">
        <f t="shared" si="9"/>
        <v>36.028279810005124</v>
      </c>
      <c r="K15" s="17">
        <f t="shared" si="10"/>
        <v>360.28279810005125</v>
      </c>
      <c r="L15" s="19">
        <f t="shared" si="11"/>
        <v>76.425807371514509</v>
      </c>
      <c r="M15" s="17">
        <f t="shared" si="1"/>
        <v>458.55484422908705</v>
      </c>
      <c r="N15" s="19">
        <f t="shared" si="15"/>
        <v>131.01192658183683</v>
      </c>
      <c r="O15" s="17">
        <f t="shared" si="2"/>
        <v>786.07155949102093</v>
      </c>
      <c r="P15" s="19">
        <f t="shared" si="16"/>
        <v>131.01192658183683</v>
      </c>
      <c r="Q15" s="17">
        <f t="shared" si="3"/>
        <v>786.07155949102093</v>
      </c>
      <c r="R15" s="19">
        <f t="shared" si="17"/>
        <v>131.01192658183683</v>
      </c>
      <c r="S15" s="17">
        <f t="shared" si="4"/>
        <v>786.07155949102093</v>
      </c>
      <c r="T15" s="19">
        <f t="shared" si="18"/>
        <v>131.01192658183683</v>
      </c>
      <c r="U15" s="17">
        <f t="shared" si="5"/>
        <v>786.07155949102093</v>
      </c>
      <c r="V15" s="19">
        <f t="shared" si="19"/>
        <v>131.01192658183683</v>
      </c>
      <c r="W15" s="17">
        <f t="shared" si="6"/>
        <v>786.07155949102093</v>
      </c>
    </row>
    <row r="16" spans="1:23" x14ac:dyDescent="0.2">
      <c r="A16" s="27" t="s">
        <v>16</v>
      </c>
      <c r="B16" s="31" t="s">
        <v>67</v>
      </c>
      <c r="C16" s="32">
        <v>220586</v>
      </c>
      <c r="D16" s="19">
        <f t="shared" si="12"/>
        <v>151.39695610813507</v>
      </c>
      <c r="E16" s="17">
        <f t="shared" si="7"/>
        <v>908.38173664881037</v>
      </c>
      <c r="F16" s="19">
        <f t="shared" si="13"/>
        <v>91.44367476168037</v>
      </c>
      <c r="G16" s="17">
        <f t="shared" si="14"/>
        <v>914.4367476168037</v>
      </c>
      <c r="H16" s="19">
        <f t="shared" si="8"/>
        <v>143.39695610813507</v>
      </c>
      <c r="I16" s="17">
        <f t="shared" si="0"/>
        <v>860.38173664881037</v>
      </c>
      <c r="J16" s="19">
        <f t="shared" si="9"/>
        <v>67.599490751242215</v>
      </c>
      <c r="K16" s="17">
        <f t="shared" si="10"/>
        <v>675.99490751242217</v>
      </c>
      <c r="L16" s="19">
        <f t="shared" si="11"/>
        <v>143.3969561081351</v>
      </c>
      <c r="M16" s="17">
        <f t="shared" si="1"/>
        <v>860.3817366488106</v>
      </c>
      <c r="N16" s="19">
        <f t="shared" si="15"/>
        <v>245.81633000451714</v>
      </c>
      <c r="O16" s="17">
        <f t="shared" si="2"/>
        <v>1474.8979800271029</v>
      </c>
      <c r="P16" s="19">
        <f t="shared" si="16"/>
        <v>245.81633000451714</v>
      </c>
      <c r="Q16" s="17">
        <f t="shared" si="3"/>
        <v>1474.8979800271029</v>
      </c>
      <c r="R16" s="19">
        <f t="shared" si="17"/>
        <v>245.81633000451714</v>
      </c>
      <c r="S16" s="17">
        <f t="shared" si="4"/>
        <v>1474.8979800271029</v>
      </c>
      <c r="T16" s="19">
        <f t="shared" si="18"/>
        <v>245.81633000451714</v>
      </c>
      <c r="U16" s="17">
        <f t="shared" si="5"/>
        <v>1474.8979800271029</v>
      </c>
      <c r="V16" s="19">
        <f t="shared" si="19"/>
        <v>245.81633000451714</v>
      </c>
      <c r="W16" s="17">
        <f t="shared" si="6"/>
        <v>1474.8979800271029</v>
      </c>
    </row>
    <row r="17" spans="1:23" x14ac:dyDescent="0.2">
      <c r="A17" s="27" t="s">
        <v>18</v>
      </c>
      <c r="B17" s="31" t="s">
        <v>91</v>
      </c>
      <c r="C17" s="32">
        <v>588250</v>
      </c>
      <c r="D17" s="19">
        <f t="shared" si="12"/>
        <v>390.40531779265439</v>
      </c>
      <c r="E17" s="17">
        <f t="shared" si="7"/>
        <v>2342.4319067559263</v>
      </c>
      <c r="F17" s="19">
        <f t="shared" si="13"/>
        <v>243.85836670758107</v>
      </c>
      <c r="G17" s="17">
        <f t="shared" si="14"/>
        <v>2438.5836670758108</v>
      </c>
      <c r="H17" s="19">
        <f t="shared" si="8"/>
        <v>382.40531779265439</v>
      </c>
      <c r="I17" s="17">
        <f t="shared" si="0"/>
        <v>2294.4319067559263</v>
      </c>
      <c r="J17" s="19">
        <f t="shared" si="9"/>
        <v>180.27164205533546</v>
      </c>
      <c r="K17" s="17">
        <f t="shared" si="10"/>
        <v>1802.7164205533545</v>
      </c>
      <c r="L17" s="19">
        <f t="shared" si="11"/>
        <v>382.40531779265427</v>
      </c>
      <c r="M17" s="17">
        <f t="shared" si="1"/>
        <v>2294.4319067559254</v>
      </c>
      <c r="N17" s="19">
        <f t="shared" si="15"/>
        <v>655.53324383758354</v>
      </c>
      <c r="O17" s="17">
        <f t="shared" si="2"/>
        <v>3933.1994630255012</v>
      </c>
      <c r="P17" s="19">
        <f t="shared" si="16"/>
        <v>655.53324383758354</v>
      </c>
      <c r="Q17" s="17">
        <f t="shared" si="3"/>
        <v>3933.1994630255012</v>
      </c>
      <c r="R17" s="19">
        <f t="shared" si="17"/>
        <v>655.53324383758354</v>
      </c>
      <c r="S17" s="17">
        <f t="shared" si="4"/>
        <v>3933.1994630255012</v>
      </c>
      <c r="T17" s="19">
        <f t="shared" si="18"/>
        <v>655.53324383758354</v>
      </c>
      <c r="U17" s="17">
        <f t="shared" si="5"/>
        <v>3933.1994630255012</v>
      </c>
      <c r="V17" s="19">
        <f t="shared" si="19"/>
        <v>655.53324383758354</v>
      </c>
      <c r="W17" s="17">
        <f t="shared" si="6"/>
        <v>3933.1994630255012</v>
      </c>
    </row>
    <row r="18" spans="1:23" x14ac:dyDescent="0.2">
      <c r="A18" s="27" t="s">
        <v>20</v>
      </c>
      <c r="B18" s="31" t="s">
        <v>9</v>
      </c>
      <c r="C18" s="32">
        <v>498686</v>
      </c>
      <c r="D18" s="19">
        <f t="shared" si="12"/>
        <v>332.18219856990675</v>
      </c>
      <c r="E18" s="17">
        <f t="shared" si="7"/>
        <v>1993.0931914194405</v>
      </c>
      <c r="F18" s="19">
        <f t="shared" si="13"/>
        <v>206.72971263907655</v>
      </c>
      <c r="G18" s="17">
        <f t="shared" si="14"/>
        <v>2067.2971263907657</v>
      </c>
      <c r="H18" s="19">
        <f t="shared" si="8"/>
        <v>324.18219856990675</v>
      </c>
      <c r="I18" s="17">
        <f t="shared" si="0"/>
        <v>1945.0931914194405</v>
      </c>
      <c r="J18" s="19">
        <f t="shared" si="9"/>
        <v>152.82438434340338</v>
      </c>
      <c r="K18" s="17">
        <f t="shared" si="10"/>
        <v>1528.2438434340338</v>
      </c>
      <c r="L18" s="19">
        <f t="shared" si="11"/>
        <v>324.1821985699068</v>
      </c>
      <c r="M18" s="17">
        <f t="shared" si="1"/>
        <v>1945.0931914194407</v>
      </c>
      <c r="N18" s="19">
        <f t="shared" si="15"/>
        <v>555.72503397601224</v>
      </c>
      <c r="O18" s="17">
        <f t="shared" si="2"/>
        <v>3334.3502038560737</v>
      </c>
      <c r="P18" s="19">
        <f t="shared" si="16"/>
        <v>555.72503397601224</v>
      </c>
      <c r="Q18" s="17">
        <f t="shared" si="3"/>
        <v>3334.3502038560737</v>
      </c>
      <c r="R18" s="19">
        <f t="shared" si="17"/>
        <v>555.72503397601224</v>
      </c>
      <c r="S18" s="17">
        <f t="shared" si="4"/>
        <v>3334.3502038560737</v>
      </c>
      <c r="T18" s="19">
        <f t="shared" si="18"/>
        <v>555.72503397601224</v>
      </c>
      <c r="U18" s="17">
        <f t="shared" si="5"/>
        <v>3334.3502038560737</v>
      </c>
      <c r="V18" s="19">
        <f t="shared" si="19"/>
        <v>555.72503397601224</v>
      </c>
      <c r="W18" s="17">
        <f t="shared" si="6"/>
        <v>3334.3502038560737</v>
      </c>
    </row>
    <row r="19" spans="1:23" x14ac:dyDescent="0.2">
      <c r="A19" s="27" t="s">
        <v>22</v>
      </c>
      <c r="B19" s="31" t="s">
        <v>45</v>
      </c>
      <c r="C19" s="32">
        <v>264638</v>
      </c>
      <c r="D19" s="19">
        <f t="shared" si="12"/>
        <v>180.03396258395659</v>
      </c>
      <c r="E19" s="17">
        <f t="shared" si="7"/>
        <v>1080.2037755037395</v>
      </c>
      <c r="F19" s="19">
        <f t="shared" si="13"/>
        <v>109.70538112836522</v>
      </c>
      <c r="G19" s="17">
        <f t="shared" si="14"/>
        <v>1097.0538112836521</v>
      </c>
      <c r="H19" s="19">
        <f t="shared" si="8"/>
        <v>172.03396258395657</v>
      </c>
      <c r="I19" s="17">
        <f t="shared" si="0"/>
        <v>1032.2037755037395</v>
      </c>
      <c r="J19" s="19">
        <f t="shared" si="9"/>
        <v>81.099408092205465</v>
      </c>
      <c r="K19" s="17">
        <f t="shared" si="10"/>
        <v>810.99408092205465</v>
      </c>
      <c r="L19" s="19">
        <f t="shared" si="11"/>
        <v>172.03396258395657</v>
      </c>
      <c r="M19" s="17">
        <f t="shared" si="1"/>
        <v>1032.2037755037395</v>
      </c>
      <c r="N19" s="19">
        <f t="shared" si="15"/>
        <v>294.9069385171108</v>
      </c>
      <c r="O19" s="17">
        <f t="shared" si="2"/>
        <v>1769.4416311026648</v>
      </c>
      <c r="P19" s="19">
        <f t="shared" si="16"/>
        <v>294.9069385171108</v>
      </c>
      <c r="Q19" s="17">
        <f t="shared" si="3"/>
        <v>1769.4416311026648</v>
      </c>
      <c r="R19" s="19">
        <f t="shared" si="17"/>
        <v>294.9069385171108</v>
      </c>
      <c r="S19" s="17">
        <f t="shared" si="4"/>
        <v>1769.4416311026648</v>
      </c>
      <c r="T19" s="19">
        <f t="shared" si="18"/>
        <v>294.9069385171108</v>
      </c>
      <c r="U19" s="17">
        <f t="shared" si="5"/>
        <v>1769.4416311026648</v>
      </c>
      <c r="V19" s="19">
        <f t="shared" si="19"/>
        <v>294.9069385171108</v>
      </c>
      <c r="W19" s="17">
        <f t="shared" si="6"/>
        <v>1769.4416311026648</v>
      </c>
    </row>
    <row r="20" spans="1:23" x14ac:dyDescent="0.2">
      <c r="A20" s="27" t="s">
        <v>24</v>
      </c>
      <c r="B20" s="31" t="s">
        <v>7</v>
      </c>
      <c r="C20" s="32">
        <v>621877</v>
      </c>
      <c r="D20" s="19">
        <f t="shared" si="12"/>
        <v>412.26531544911609</v>
      </c>
      <c r="E20" s="17">
        <f t="shared" si="7"/>
        <v>2473.5918926946965</v>
      </c>
      <c r="F20" s="19">
        <f t="shared" si="13"/>
        <v>257.79840121208741</v>
      </c>
      <c r="G20" s="17">
        <f t="shared" si="14"/>
        <v>2577.984012120874</v>
      </c>
      <c r="H20" s="19">
        <f t="shared" si="8"/>
        <v>404.26531544911609</v>
      </c>
      <c r="I20" s="17">
        <f t="shared" si="0"/>
        <v>2425.5918926946965</v>
      </c>
      <c r="J20" s="19">
        <f t="shared" si="9"/>
        <v>190.57677508958074</v>
      </c>
      <c r="K20" s="17">
        <f t="shared" si="10"/>
        <v>1905.7677508958072</v>
      </c>
      <c r="L20" s="19">
        <f t="shared" si="11"/>
        <v>404.26531544911609</v>
      </c>
      <c r="M20" s="17">
        <f t="shared" si="1"/>
        <v>2425.5918926946965</v>
      </c>
      <c r="N20" s="19">
        <f t="shared" si="15"/>
        <v>693.00645487120266</v>
      </c>
      <c r="O20" s="17">
        <f t="shared" si="2"/>
        <v>4158.0387292272162</v>
      </c>
      <c r="P20" s="19">
        <f t="shared" si="16"/>
        <v>693.00645487120266</v>
      </c>
      <c r="Q20" s="17">
        <f t="shared" si="3"/>
        <v>4158.0387292272162</v>
      </c>
      <c r="R20" s="19">
        <f t="shared" si="17"/>
        <v>693.00645487120266</v>
      </c>
      <c r="S20" s="17">
        <f t="shared" si="4"/>
        <v>4158.0387292272162</v>
      </c>
      <c r="T20" s="19">
        <f t="shared" si="18"/>
        <v>693.00645487120266</v>
      </c>
      <c r="U20" s="17">
        <f t="shared" si="5"/>
        <v>4158.0387292272162</v>
      </c>
      <c r="V20" s="19">
        <f t="shared" si="19"/>
        <v>693.00645487120266</v>
      </c>
      <c r="W20" s="17">
        <f t="shared" si="6"/>
        <v>4158.0387292272162</v>
      </c>
    </row>
    <row r="21" spans="1:23" x14ac:dyDescent="0.2">
      <c r="A21" s="27" t="s">
        <v>26</v>
      </c>
      <c r="B21" s="31" t="s">
        <v>99</v>
      </c>
      <c r="C21" s="32">
        <v>324106</v>
      </c>
      <c r="D21" s="19">
        <f t="shared" si="12"/>
        <v>218.6924911661811</v>
      </c>
      <c r="E21" s="17">
        <f t="shared" si="7"/>
        <v>1312.1549469970867</v>
      </c>
      <c r="F21" s="19">
        <f t="shared" si="13"/>
        <v>134.35777271589848</v>
      </c>
      <c r="G21" s="17">
        <f t="shared" si="14"/>
        <v>1343.5777271589848</v>
      </c>
      <c r="H21" s="19">
        <f t="shared" si="8"/>
        <v>210.6924911661811</v>
      </c>
      <c r="I21" s="17">
        <f t="shared" si="0"/>
        <v>1264.1549469970867</v>
      </c>
      <c r="J21" s="19">
        <f t="shared" si="9"/>
        <v>99.323622303419569</v>
      </c>
      <c r="K21" s="17">
        <f t="shared" si="10"/>
        <v>993.23622303419575</v>
      </c>
      <c r="L21" s="19">
        <f t="shared" si="11"/>
        <v>210.6924911661811</v>
      </c>
      <c r="M21" s="17">
        <f t="shared" si="1"/>
        <v>1264.1549469970867</v>
      </c>
      <c r="N21" s="19">
        <f t="shared" si="15"/>
        <v>361.17680837607116</v>
      </c>
      <c r="O21" s="17">
        <f t="shared" si="2"/>
        <v>2167.0608502564269</v>
      </c>
      <c r="P21" s="19">
        <f t="shared" si="16"/>
        <v>361.17680837607116</v>
      </c>
      <c r="Q21" s="17">
        <f t="shared" si="3"/>
        <v>2167.0608502564269</v>
      </c>
      <c r="R21" s="19">
        <f t="shared" si="17"/>
        <v>361.17680837607116</v>
      </c>
      <c r="S21" s="17">
        <f t="shared" si="4"/>
        <v>2167.0608502564269</v>
      </c>
      <c r="T21" s="19">
        <f t="shared" si="18"/>
        <v>361.17680837607116</v>
      </c>
      <c r="U21" s="17">
        <f t="shared" si="5"/>
        <v>2167.0608502564269</v>
      </c>
      <c r="V21" s="19">
        <f t="shared" si="19"/>
        <v>361.17680837607116</v>
      </c>
      <c r="W21" s="17">
        <f t="shared" si="6"/>
        <v>2167.0608502564269</v>
      </c>
    </row>
    <row r="22" spans="1:23" x14ac:dyDescent="0.2">
      <c r="A22" s="27" t="s">
        <v>28</v>
      </c>
      <c r="B22" s="31" t="s">
        <v>11</v>
      </c>
      <c r="C22" s="32">
        <v>582760</v>
      </c>
      <c r="D22" s="19">
        <f t="shared" si="12"/>
        <v>386.83641818418573</v>
      </c>
      <c r="E22" s="17">
        <f t="shared" si="7"/>
        <v>2321.0185091051144</v>
      </c>
      <c r="F22" s="19">
        <f t="shared" si="13"/>
        <v>241.58249346793022</v>
      </c>
      <c r="G22" s="17">
        <f t="shared" si="14"/>
        <v>2415.8249346793023</v>
      </c>
      <c r="H22" s="19">
        <f t="shared" si="8"/>
        <v>378.83641818418573</v>
      </c>
      <c r="I22" s="17">
        <f t="shared" si="0"/>
        <v>2273.0185091051144</v>
      </c>
      <c r="J22" s="19">
        <f t="shared" si="9"/>
        <v>178.5892088808624</v>
      </c>
      <c r="K22" s="17">
        <f t="shared" si="10"/>
        <v>1785.8920888086241</v>
      </c>
      <c r="L22" s="19">
        <f t="shared" si="11"/>
        <v>378.83641818418573</v>
      </c>
      <c r="M22" s="17">
        <f t="shared" si="1"/>
        <v>2273.0185091051144</v>
      </c>
      <c r="N22" s="19">
        <f t="shared" si="15"/>
        <v>649.41530502131775</v>
      </c>
      <c r="O22" s="17">
        <f t="shared" si="2"/>
        <v>3896.4918301279067</v>
      </c>
      <c r="P22" s="19">
        <f t="shared" si="16"/>
        <v>649.41530502131775</v>
      </c>
      <c r="Q22" s="17">
        <f t="shared" si="3"/>
        <v>3896.4918301279067</v>
      </c>
      <c r="R22" s="19">
        <f t="shared" si="17"/>
        <v>649.41530502131775</v>
      </c>
      <c r="S22" s="17">
        <f t="shared" si="4"/>
        <v>3896.4918301279067</v>
      </c>
      <c r="T22" s="19">
        <f t="shared" si="18"/>
        <v>649.41530502131775</v>
      </c>
      <c r="U22" s="17">
        <f t="shared" si="5"/>
        <v>3896.4918301279067</v>
      </c>
      <c r="V22" s="19">
        <f t="shared" si="19"/>
        <v>649.41530502131775</v>
      </c>
      <c r="W22" s="17">
        <f t="shared" si="6"/>
        <v>3896.4918301279067</v>
      </c>
    </row>
    <row r="23" spans="1:23" x14ac:dyDescent="0.2">
      <c r="A23" s="27" t="s">
        <v>30</v>
      </c>
      <c r="B23" s="31" t="s">
        <v>49</v>
      </c>
      <c r="C23" s="32">
        <v>193656</v>
      </c>
      <c r="D23" s="19">
        <f t="shared" si="12"/>
        <v>133.89049591577435</v>
      </c>
      <c r="E23" s="17">
        <f t="shared" si="7"/>
        <v>803.34297549464611</v>
      </c>
      <c r="F23" s="19">
        <f t="shared" si="13"/>
        <v>80.279873970460386</v>
      </c>
      <c r="G23" s="17">
        <f t="shared" si="14"/>
        <v>802.7987397046038</v>
      </c>
      <c r="H23" s="19">
        <f t="shared" si="8"/>
        <v>125.89049591577437</v>
      </c>
      <c r="I23" s="17">
        <f t="shared" si="0"/>
        <v>755.34297549464623</v>
      </c>
      <c r="J23" s="19">
        <f t="shared" si="9"/>
        <v>59.346681026550009</v>
      </c>
      <c r="K23" s="17">
        <f t="shared" si="10"/>
        <v>593.46681026550004</v>
      </c>
      <c r="L23" s="19">
        <f t="shared" si="11"/>
        <v>125.89049591577434</v>
      </c>
      <c r="M23" s="17">
        <f t="shared" si="1"/>
        <v>755.342975494646</v>
      </c>
      <c r="N23" s="19">
        <f t="shared" si="15"/>
        <v>215.80611282381821</v>
      </c>
      <c r="O23" s="17">
        <f t="shared" si="2"/>
        <v>1294.8366769429092</v>
      </c>
      <c r="P23" s="19">
        <f t="shared" si="16"/>
        <v>215.80611282381821</v>
      </c>
      <c r="Q23" s="17">
        <f t="shared" si="3"/>
        <v>1294.8366769429092</v>
      </c>
      <c r="R23" s="19">
        <f t="shared" si="17"/>
        <v>215.80611282381821</v>
      </c>
      <c r="S23" s="17">
        <f t="shared" si="4"/>
        <v>1294.8366769429092</v>
      </c>
      <c r="T23" s="19">
        <f t="shared" si="18"/>
        <v>215.80611282381821</v>
      </c>
      <c r="U23" s="17">
        <f t="shared" si="5"/>
        <v>1294.8366769429092</v>
      </c>
      <c r="V23" s="19">
        <f t="shared" si="19"/>
        <v>215.80611282381821</v>
      </c>
      <c r="W23" s="17">
        <f t="shared" si="6"/>
        <v>1294.8366769429092</v>
      </c>
    </row>
    <row r="24" spans="1:23" x14ac:dyDescent="0.2">
      <c r="A24" s="27" t="s">
        <v>32</v>
      </c>
      <c r="B24" s="31" t="s">
        <v>61</v>
      </c>
      <c r="C24" s="32">
        <v>259645</v>
      </c>
      <c r="D24" s="19">
        <f t="shared" si="12"/>
        <v>176.78814915133657</v>
      </c>
      <c r="E24" s="17">
        <f t="shared" si="7"/>
        <v>1060.7288949080194</v>
      </c>
      <c r="F24" s="19">
        <f t="shared" si="13"/>
        <v>107.63553867197601</v>
      </c>
      <c r="G24" s="17">
        <f t="shared" si="14"/>
        <v>1076.3553867197602</v>
      </c>
      <c r="H24" s="19">
        <f t="shared" si="8"/>
        <v>168.7881491513366</v>
      </c>
      <c r="I24" s="17">
        <f t="shared" si="0"/>
        <v>1012.7288949080196</v>
      </c>
      <c r="J24" s="19">
        <f t="shared" si="9"/>
        <v>79.56928262041238</v>
      </c>
      <c r="K24" s="17">
        <f t="shared" si="10"/>
        <v>795.69282620412378</v>
      </c>
      <c r="L24" s="19">
        <f t="shared" si="11"/>
        <v>168.7881491513366</v>
      </c>
      <c r="M24" s="17">
        <f t="shared" si="1"/>
        <v>1012.7288949080196</v>
      </c>
      <c r="N24" s="19">
        <f t="shared" si="15"/>
        <v>289.3428458924086</v>
      </c>
      <c r="O24" s="17">
        <f t="shared" si="2"/>
        <v>1736.0570753544516</v>
      </c>
      <c r="P24" s="19">
        <f t="shared" si="16"/>
        <v>289.3428458924086</v>
      </c>
      <c r="Q24" s="17">
        <f t="shared" si="3"/>
        <v>1736.0570753544516</v>
      </c>
      <c r="R24" s="19">
        <f t="shared" si="17"/>
        <v>289.3428458924086</v>
      </c>
      <c r="S24" s="17">
        <f t="shared" si="4"/>
        <v>1736.0570753544516</v>
      </c>
      <c r="T24" s="19">
        <f t="shared" si="18"/>
        <v>289.3428458924086</v>
      </c>
      <c r="U24" s="17">
        <f t="shared" si="5"/>
        <v>1736.0570753544516</v>
      </c>
      <c r="V24" s="19">
        <f t="shared" si="19"/>
        <v>289.3428458924086</v>
      </c>
      <c r="W24" s="17">
        <f t="shared" si="6"/>
        <v>1736.0570753544516</v>
      </c>
    </row>
    <row r="25" spans="1:23" x14ac:dyDescent="0.2">
      <c r="A25" s="27" t="s">
        <v>34</v>
      </c>
      <c r="B25" s="31" t="s">
        <v>77</v>
      </c>
      <c r="C25" s="32">
        <v>364938</v>
      </c>
      <c r="D25" s="19">
        <f t="shared" si="12"/>
        <v>245.23626326326513</v>
      </c>
      <c r="E25" s="17">
        <f t="shared" si="7"/>
        <v>1471.4175795795909</v>
      </c>
      <c r="F25" s="19">
        <f t="shared" si="13"/>
        <v>151.28463175440922</v>
      </c>
      <c r="G25" s="17">
        <f t="shared" si="14"/>
        <v>1512.8463175440922</v>
      </c>
      <c r="H25" s="19">
        <f t="shared" si="8"/>
        <v>237.23626326326513</v>
      </c>
      <c r="I25" s="17">
        <f t="shared" si="0"/>
        <v>1423.4175795795909</v>
      </c>
      <c r="J25" s="19">
        <f t="shared" si="9"/>
        <v>111.8367573453294</v>
      </c>
      <c r="K25" s="17">
        <f t="shared" si="10"/>
        <v>1118.367573453294</v>
      </c>
      <c r="L25" s="19">
        <f t="shared" si="11"/>
        <v>237.23626326326513</v>
      </c>
      <c r="M25" s="17">
        <f t="shared" si="1"/>
        <v>1423.4175795795909</v>
      </c>
      <c r="N25" s="19">
        <f t="shared" si="15"/>
        <v>406.67911761937967</v>
      </c>
      <c r="O25" s="17">
        <f t="shared" si="2"/>
        <v>2440.074705716278</v>
      </c>
      <c r="P25" s="19">
        <f t="shared" si="16"/>
        <v>406.67911761937967</v>
      </c>
      <c r="Q25" s="17">
        <f t="shared" si="3"/>
        <v>2440.074705716278</v>
      </c>
      <c r="R25" s="19">
        <f t="shared" si="17"/>
        <v>406.67911761937967</v>
      </c>
      <c r="S25" s="17">
        <f t="shared" si="4"/>
        <v>2440.074705716278</v>
      </c>
      <c r="T25" s="19">
        <f t="shared" si="18"/>
        <v>406.67911761937967</v>
      </c>
      <c r="U25" s="17">
        <f t="shared" si="5"/>
        <v>2440.074705716278</v>
      </c>
      <c r="V25" s="19">
        <f t="shared" si="19"/>
        <v>406.67911761937967</v>
      </c>
      <c r="W25" s="17">
        <f t="shared" si="6"/>
        <v>2440.074705716278</v>
      </c>
    </row>
    <row r="26" spans="1:23" x14ac:dyDescent="0.2">
      <c r="A26" s="27" t="s">
        <v>36</v>
      </c>
      <c r="B26" s="31" t="s">
        <v>93</v>
      </c>
      <c r="C26" s="32">
        <v>188686</v>
      </c>
      <c r="D26" s="19">
        <f t="shared" si="12"/>
        <v>130.6596341572882</v>
      </c>
      <c r="E26" s="17">
        <f t="shared" si="7"/>
        <v>783.95780494372912</v>
      </c>
      <c r="F26" s="19">
        <f t="shared" si="13"/>
        <v>78.219566137843842</v>
      </c>
      <c r="G26" s="17">
        <f t="shared" si="14"/>
        <v>782.19566137843844</v>
      </c>
      <c r="H26" s="19">
        <f t="shared" si="8"/>
        <v>122.6596341572882</v>
      </c>
      <c r="I26" s="17">
        <f t="shared" si="0"/>
        <v>735.95780494372912</v>
      </c>
      <c r="J26" s="19">
        <f t="shared" si="9"/>
        <v>57.823603999750155</v>
      </c>
      <c r="K26" s="17">
        <f t="shared" si="10"/>
        <v>578.23603999750151</v>
      </c>
      <c r="L26" s="19">
        <f t="shared" si="11"/>
        <v>122.6596341572882</v>
      </c>
      <c r="M26" s="17">
        <f t="shared" si="1"/>
        <v>735.95780494372912</v>
      </c>
      <c r="N26" s="19">
        <f t="shared" si="15"/>
        <v>210.26765090818239</v>
      </c>
      <c r="O26" s="17">
        <f t="shared" si="2"/>
        <v>1261.6059054490943</v>
      </c>
      <c r="P26" s="19">
        <f t="shared" si="16"/>
        <v>210.26765090818239</v>
      </c>
      <c r="Q26" s="17">
        <f t="shared" si="3"/>
        <v>1261.6059054490943</v>
      </c>
      <c r="R26" s="19">
        <f t="shared" si="17"/>
        <v>210.26765090818239</v>
      </c>
      <c r="S26" s="17">
        <f t="shared" si="4"/>
        <v>1261.6059054490943</v>
      </c>
      <c r="T26" s="19">
        <f t="shared" si="18"/>
        <v>210.26765090818239</v>
      </c>
      <c r="U26" s="17">
        <f t="shared" si="5"/>
        <v>1261.6059054490943</v>
      </c>
      <c r="V26" s="19">
        <f t="shared" si="19"/>
        <v>210.26765090818239</v>
      </c>
      <c r="W26" s="17">
        <f t="shared" si="6"/>
        <v>1261.6059054490943</v>
      </c>
    </row>
    <row r="27" spans="1:23" x14ac:dyDescent="0.2">
      <c r="A27" s="27" t="s">
        <v>38</v>
      </c>
      <c r="B27" s="31" t="s">
        <v>95</v>
      </c>
      <c r="C27" s="32">
        <v>179916</v>
      </c>
      <c r="D27" s="19">
        <f t="shared" si="12"/>
        <v>124.95849580277638</v>
      </c>
      <c r="E27" s="17">
        <f t="shared" si="7"/>
        <v>749.7509748166583</v>
      </c>
      <c r="F27" s="19">
        <f t="shared" si="13"/>
        <v>74.583972638438013</v>
      </c>
      <c r="G27" s="17">
        <f t="shared" si="14"/>
        <v>745.83972638438013</v>
      </c>
      <c r="H27" s="19">
        <f t="shared" ref="H27:H63" si="20">(G27/G$10)*H$10</f>
        <v>116.95849580277638</v>
      </c>
      <c r="I27" s="17">
        <f t="shared" si="0"/>
        <v>701.7509748166583</v>
      </c>
      <c r="J27" s="19">
        <f t="shared" si="9"/>
        <v>55.136001278415193</v>
      </c>
      <c r="K27" s="17">
        <f t="shared" ref="K27:K63" si="21">J27*10</f>
        <v>551.36001278415188</v>
      </c>
      <c r="L27" s="19">
        <f t="shared" ref="L27:L63" si="22">(K27/K$10)*L$10</f>
        <v>116.95849580277635</v>
      </c>
      <c r="M27" s="17">
        <f t="shared" si="1"/>
        <v>701.75097481665807</v>
      </c>
      <c r="N27" s="19">
        <f t="shared" si="15"/>
        <v>200.49455010332798</v>
      </c>
      <c r="O27" s="17">
        <f t="shared" si="2"/>
        <v>1202.9673006199678</v>
      </c>
      <c r="P27" s="19">
        <f t="shared" si="16"/>
        <v>200.49455010332798</v>
      </c>
      <c r="Q27" s="17">
        <f t="shared" si="3"/>
        <v>1202.9673006199678</v>
      </c>
      <c r="R27" s="19">
        <f t="shared" si="17"/>
        <v>200.49455010332798</v>
      </c>
      <c r="S27" s="17">
        <f t="shared" si="4"/>
        <v>1202.9673006199678</v>
      </c>
      <c r="T27" s="19">
        <f t="shared" si="18"/>
        <v>200.49455010332798</v>
      </c>
      <c r="U27" s="17">
        <f t="shared" si="5"/>
        <v>1202.9673006199678</v>
      </c>
      <c r="V27" s="19">
        <f t="shared" si="19"/>
        <v>200.49455010332798</v>
      </c>
      <c r="W27" s="17">
        <f t="shared" si="6"/>
        <v>1202.9673006199678</v>
      </c>
    </row>
    <row r="28" spans="1:23" x14ac:dyDescent="0.2">
      <c r="A28" s="27" t="s">
        <v>40</v>
      </c>
      <c r="B28" s="31" t="s">
        <v>51</v>
      </c>
      <c r="C28" s="32">
        <v>255555</v>
      </c>
      <c r="D28" s="19">
        <f t="shared" si="12"/>
        <v>174.12935144666687</v>
      </c>
      <c r="E28" s="17">
        <f t="shared" si="7"/>
        <v>1044.7761086800012</v>
      </c>
      <c r="F28" s="19">
        <f t="shared" si="13"/>
        <v>105.94003383587911</v>
      </c>
      <c r="G28" s="17">
        <f t="shared" si="14"/>
        <v>1059.400338358791</v>
      </c>
      <c r="H28" s="19">
        <f t="shared" si="20"/>
        <v>166.12935144666687</v>
      </c>
      <c r="I28" s="17">
        <f t="shared" si="0"/>
        <v>996.77610868000124</v>
      </c>
      <c r="J28" s="19">
        <f t="shared" si="9"/>
        <v>78.315885228136437</v>
      </c>
      <c r="K28" s="17">
        <f t="shared" si="21"/>
        <v>783.15885228136437</v>
      </c>
      <c r="L28" s="19">
        <f t="shared" si="22"/>
        <v>166.12935144666687</v>
      </c>
      <c r="M28" s="17">
        <f t="shared" si="1"/>
        <v>996.77610868000124</v>
      </c>
      <c r="N28" s="19">
        <f t="shared" si="15"/>
        <v>284.78503719322339</v>
      </c>
      <c r="O28" s="17">
        <f t="shared" si="2"/>
        <v>1708.7102231593403</v>
      </c>
      <c r="P28" s="19">
        <f t="shared" si="16"/>
        <v>284.78503719322339</v>
      </c>
      <c r="Q28" s="17">
        <f t="shared" si="3"/>
        <v>1708.7102231593403</v>
      </c>
      <c r="R28" s="19">
        <f t="shared" si="17"/>
        <v>284.78503719322339</v>
      </c>
      <c r="S28" s="17">
        <f t="shared" si="4"/>
        <v>1708.7102231593403</v>
      </c>
      <c r="T28" s="19">
        <f t="shared" si="18"/>
        <v>284.78503719322339</v>
      </c>
      <c r="U28" s="17">
        <f t="shared" si="5"/>
        <v>1708.7102231593403</v>
      </c>
      <c r="V28" s="19">
        <f t="shared" si="19"/>
        <v>284.78503719322339</v>
      </c>
      <c r="W28" s="17">
        <f t="shared" si="6"/>
        <v>1708.7102231593403</v>
      </c>
    </row>
    <row r="29" spans="1:23" x14ac:dyDescent="0.2">
      <c r="A29" s="27" t="s">
        <v>42</v>
      </c>
      <c r="B29" s="31" t="s">
        <v>79</v>
      </c>
      <c r="C29" s="32">
        <v>250578</v>
      </c>
      <c r="D29" s="19">
        <f t="shared" si="12"/>
        <v>170.8939391786617</v>
      </c>
      <c r="E29" s="17">
        <f t="shared" si="7"/>
        <v>1025.3636350719703</v>
      </c>
      <c r="F29" s="19">
        <f t="shared" si="13"/>
        <v>103.8768241612448</v>
      </c>
      <c r="G29" s="17">
        <f t="shared" si="14"/>
        <v>1038.768241612448</v>
      </c>
      <c r="H29" s="19">
        <f t="shared" si="20"/>
        <v>162.8939391786617</v>
      </c>
      <c r="I29" s="17">
        <f t="shared" si="0"/>
        <v>977.36363507197018</v>
      </c>
      <c r="J29" s="19">
        <f t="shared" si="9"/>
        <v>76.790663022425591</v>
      </c>
      <c r="K29" s="17">
        <f t="shared" si="21"/>
        <v>767.90663022425588</v>
      </c>
      <c r="L29" s="19">
        <f t="shared" si="22"/>
        <v>162.8939391786617</v>
      </c>
      <c r="M29" s="17">
        <f t="shared" si="1"/>
        <v>977.36363507197018</v>
      </c>
      <c r="N29" s="19">
        <f t="shared" si="15"/>
        <v>279.23877462700216</v>
      </c>
      <c r="O29" s="17">
        <f t="shared" si="2"/>
        <v>1675.4326477620129</v>
      </c>
      <c r="P29" s="19">
        <f t="shared" si="16"/>
        <v>279.23877462700216</v>
      </c>
      <c r="Q29" s="17">
        <f t="shared" si="3"/>
        <v>1675.4326477620129</v>
      </c>
      <c r="R29" s="19">
        <f t="shared" si="17"/>
        <v>279.23877462700216</v>
      </c>
      <c r="S29" s="17">
        <f t="shared" si="4"/>
        <v>1675.4326477620129</v>
      </c>
      <c r="T29" s="19">
        <f t="shared" si="18"/>
        <v>279.23877462700216</v>
      </c>
      <c r="U29" s="17">
        <f t="shared" si="5"/>
        <v>1675.4326477620129</v>
      </c>
      <c r="V29" s="19">
        <f t="shared" si="19"/>
        <v>279.23877462700216</v>
      </c>
      <c r="W29" s="17">
        <f t="shared" si="6"/>
        <v>1675.4326477620129</v>
      </c>
    </row>
    <row r="30" spans="1:23" x14ac:dyDescent="0.2">
      <c r="A30" s="27" t="s">
        <v>44</v>
      </c>
      <c r="B30" s="31" t="s">
        <v>97</v>
      </c>
      <c r="C30" s="32">
        <v>156449</v>
      </c>
      <c r="D30" s="19">
        <f t="shared" si="12"/>
        <v>109.70323767674115</v>
      </c>
      <c r="E30" s="17">
        <f t="shared" si="7"/>
        <v>658.21942606044695</v>
      </c>
      <c r="F30" s="19">
        <f t="shared" si="13"/>
        <v>64.855754548294698</v>
      </c>
      <c r="G30" s="17">
        <f t="shared" si="14"/>
        <v>648.55754548294703</v>
      </c>
      <c r="H30" s="19">
        <f t="shared" si="20"/>
        <v>101.70323767674118</v>
      </c>
      <c r="I30" s="17">
        <f t="shared" si="0"/>
        <v>610.21942606044706</v>
      </c>
      <c r="J30" s="19">
        <f t="shared" si="9"/>
        <v>47.944442206400659</v>
      </c>
      <c r="K30" s="17">
        <f t="shared" si="21"/>
        <v>479.44442206400657</v>
      </c>
      <c r="L30" s="19">
        <f t="shared" si="22"/>
        <v>101.70323767674118</v>
      </c>
      <c r="M30" s="17">
        <f t="shared" si="1"/>
        <v>610.21942606044706</v>
      </c>
      <c r="N30" s="19">
        <f t="shared" si="15"/>
        <v>174.34342620509327</v>
      </c>
      <c r="O30" s="17">
        <f t="shared" si="2"/>
        <v>1046.0605572305597</v>
      </c>
      <c r="P30" s="19">
        <f t="shared" si="16"/>
        <v>174.34342620509327</v>
      </c>
      <c r="Q30" s="17">
        <f t="shared" si="3"/>
        <v>1046.0605572305597</v>
      </c>
      <c r="R30" s="19">
        <f t="shared" si="17"/>
        <v>174.34342620509327</v>
      </c>
      <c r="S30" s="17">
        <f t="shared" si="4"/>
        <v>1046.0605572305597</v>
      </c>
      <c r="T30" s="19">
        <f t="shared" si="18"/>
        <v>174.34342620509327</v>
      </c>
      <c r="U30" s="17">
        <f t="shared" si="5"/>
        <v>1046.0605572305597</v>
      </c>
      <c r="V30" s="19">
        <f t="shared" si="19"/>
        <v>174.34342620509327</v>
      </c>
      <c r="W30" s="17">
        <f t="shared" si="6"/>
        <v>1046.0605572305597</v>
      </c>
    </row>
    <row r="31" spans="1:23" x14ac:dyDescent="0.2">
      <c r="A31" s="27" t="s">
        <v>46</v>
      </c>
      <c r="B31" s="31" t="s">
        <v>101</v>
      </c>
      <c r="C31" s="32">
        <v>259777</v>
      </c>
      <c r="D31" s="19">
        <f t="shared" si="12"/>
        <v>176.87395875940905</v>
      </c>
      <c r="E31" s="17">
        <f t="shared" si="7"/>
        <v>1061.2437525564542</v>
      </c>
      <c r="F31" s="19">
        <f t="shared" si="13"/>
        <v>107.69025912145396</v>
      </c>
      <c r="G31" s="17">
        <f t="shared" si="14"/>
        <v>1076.9025912145396</v>
      </c>
      <c r="H31" s="19">
        <f t="shared" si="20"/>
        <v>168.87395875940905</v>
      </c>
      <c r="I31" s="17">
        <f t="shared" si="0"/>
        <v>1013.2437525564543</v>
      </c>
      <c r="J31" s="19">
        <f t="shared" si="9"/>
        <v>79.609734565590969</v>
      </c>
      <c r="K31" s="17">
        <f t="shared" si="21"/>
        <v>796.09734565590975</v>
      </c>
      <c r="L31" s="19">
        <f t="shared" si="22"/>
        <v>168.87395875940908</v>
      </c>
      <c r="M31" s="17">
        <f t="shared" si="1"/>
        <v>1013.2437525564544</v>
      </c>
      <c r="N31" s="19">
        <f t="shared" si="15"/>
        <v>289.48994387487625</v>
      </c>
      <c r="O31" s="17">
        <f t="shared" si="2"/>
        <v>1736.9396632492576</v>
      </c>
      <c r="P31" s="19">
        <f t="shared" si="16"/>
        <v>289.48994387487625</v>
      </c>
      <c r="Q31" s="17">
        <f t="shared" si="3"/>
        <v>1736.9396632492576</v>
      </c>
      <c r="R31" s="19">
        <f t="shared" si="17"/>
        <v>289.48994387487625</v>
      </c>
      <c r="S31" s="17">
        <f t="shared" si="4"/>
        <v>1736.9396632492576</v>
      </c>
      <c r="T31" s="19">
        <f t="shared" si="18"/>
        <v>289.48994387487625</v>
      </c>
      <c r="U31" s="17">
        <f t="shared" si="5"/>
        <v>1736.9396632492576</v>
      </c>
      <c r="V31" s="19">
        <f t="shared" si="19"/>
        <v>289.48994387487625</v>
      </c>
      <c r="W31" s="17">
        <f t="shared" si="6"/>
        <v>1736.9396632492576</v>
      </c>
    </row>
    <row r="32" spans="1:23" x14ac:dyDescent="0.2">
      <c r="A32" s="27" t="s">
        <v>48</v>
      </c>
      <c r="B32" s="31" t="s">
        <v>81</v>
      </c>
      <c r="C32" s="32">
        <v>140251</v>
      </c>
      <c r="D32" s="19">
        <f t="shared" si="12"/>
        <v>99.173358649787616</v>
      </c>
      <c r="E32" s="17">
        <f t="shared" si="7"/>
        <v>595.04015189872575</v>
      </c>
      <c r="F32" s="19">
        <f t="shared" si="13"/>
        <v>58.140892119175447</v>
      </c>
      <c r="G32" s="17">
        <f t="shared" si="14"/>
        <v>581.40892119175442</v>
      </c>
      <c r="H32" s="19">
        <f t="shared" si="20"/>
        <v>91.173358649787616</v>
      </c>
      <c r="I32" s="17">
        <f t="shared" si="0"/>
        <v>547.04015189872575</v>
      </c>
      <c r="J32" s="19">
        <f t="shared" si="9"/>
        <v>42.9804982063797</v>
      </c>
      <c r="K32" s="17">
        <f t="shared" si="21"/>
        <v>429.80498206379701</v>
      </c>
      <c r="L32" s="19">
        <f t="shared" si="22"/>
        <v>91.173358649787616</v>
      </c>
      <c r="M32" s="17">
        <f t="shared" si="1"/>
        <v>547.04015189872575</v>
      </c>
      <c r="N32" s="19">
        <f t="shared" si="15"/>
        <v>156.29272075047163</v>
      </c>
      <c r="O32" s="17">
        <f t="shared" si="2"/>
        <v>937.75632450282978</v>
      </c>
      <c r="P32" s="19">
        <f t="shared" si="16"/>
        <v>156.29272075047163</v>
      </c>
      <c r="Q32" s="17">
        <f t="shared" si="3"/>
        <v>937.75632450282978</v>
      </c>
      <c r="R32" s="19">
        <f t="shared" si="17"/>
        <v>156.29272075047163</v>
      </c>
      <c r="S32" s="17">
        <f t="shared" si="4"/>
        <v>937.75632450282978</v>
      </c>
      <c r="T32" s="19">
        <f t="shared" si="18"/>
        <v>156.29272075047163</v>
      </c>
      <c r="U32" s="17">
        <f t="shared" si="5"/>
        <v>937.75632450282978</v>
      </c>
      <c r="V32" s="19">
        <f t="shared" si="19"/>
        <v>156.29272075047163</v>
      </c>
      <c r="W32" s="17">
        <f t="shared" si="6"/>
        <v>937.75632450282978</v>
      </c>
    </row>
    <row r="33" spans="1:23" ht="13.5" customHeight="1" x14ac:dyDescent="0.2">
      <c r="A33" s="27" t="s">
        <v>50</v>
      </c>
      <c r="B33" s="31" t="s">
        <v>27</v>
      </c>
      <c r="C33" s="32">
        <v>312465</v>
      </c>
      <c r="D33" s="19">
        <f t="shared" si="12"/>
        <v>211.12499383609307</v>
      </c>
      <c r="E33" s="17">
        <f t="shared" si="7"/>
        <v>1266.7499630165585</v>
      </c>
      <c r="F33" s="19">
        <f t="shared" si="13"/>
        <v>129.53200944034734</v>
      </c>
      <c r="G33" s="17">
        <f t="shared" si="14"/>
        <v>1295.3200944034734</v>
      </c>
      <c r="H33" s="19">
        <f t="shared" si="20"/>
        <v>203.12499383609307</v>
      </c>
      <c r="I33" s="17">
        <f t="shared" si="0"/>
        <v>1218.7499630165585</v>
      </c>
      <c r="J33" s="19">
        <f t="shared" si="9"/>
        <v>95.75618977445032</v>
      </c>
      <c r="K33" s="17">
        <f t="shared" si="21"/>
        <v>957.5618977445032</v>
      </c>
      <c r="L33" s="19">
        <f t="shared" si="22"/>
        <v>203.12499383609307</v>
      </c>
      <c r="M33" s="17">
        <f t="shared" si="1"/>
        <v>1218.7499630165585</v>
      </c>
      <c r="N33" s="19">
        <f t="shared" si="15"/>
        <v>348.20432645254658</v>
      </c>
      <c r="O33" s="17">
        <f t="shared" si="2"/>
        <v>2089.2259587152794</v>
      </c>
      <c r="P33" s="19">
        <f t="shared" si="16"/>
        <v>348.20432645254658</v>
      </c>
      <c r="Q33" s="17">
        <f t="shared" si="3"/>
        <v>2089.2259587152794</v>
      </c>
      <c r="R33" s="19">
        <f t="shared" si="17"/>
        <v>348.20432645254658</v>
      </c>
      <c r="S33" s="17">
        <f t="shared" si="4"/>
        <v>2089.2259587152794</v>
      </c>
      <c r="T33" s="19">
        <f t="shared" si="18"/>
        <v>348.20432645254658</v>
      </c>
      <c r="U33" s="17">
        <f t="shared" si="5"/>
        <v>2089.2259587152794</v>
      </c>
      <c r="V33" s="19">
        <f t="shared" si="19"/>
        <v>348.20432645254658</v>
      </c>
      <c r="W33" s="17">
        <f t="shared" si="6"/>
        <v>2089.2259587152794</v>
      </c>
    </row>
    <row r="34" spans="1:23" x14ac:dyDescent="0.2">
      <c r="A34" s="27" t="s">
        <v>52</v>
      </c>
      <c r="B34" s="31" t="s">
        <v>39</v>
      </c>
      <c r="C34" s="32">
        <v>1087863</v>
      </c>
      <c r="D34" s="19">
        <f t="shared" si="12"/>
        <v>715.19013383743368</v>
      </c>
      <c r="E34" s="17">
        <f t="shared" si="7"/>
        <v>4291.1408030246021</v>
      </c>
      <c r="F34" s="19">
        <f t="shared" si="13"/>
        <v>450.97236613958228</v>
      </c>
      <c r="G34" s="17">
        <f t="shared" si="14"/>
        <v>4509.723661395823</v>
      </c>
      <c r="H34" s="19">
        <f t="shared" si="20"/>
        <v>707.19013383743368</v>
      </c>
      <c r="I34" s="17">
        <f t="shared" si="0"/>
        <v>4243.1408030246021</v>
      </c>
      <c r="J34" s="19">
        <f t="shared" si="9"/>
        <v>333.38010937737937</v>
      </c>
      <c r="K34" s="17">
        <f t="shared" si="21"/>
        <v>3333.8010937737936</v>
      </c>
      <c r="L34" s="19">
        <f t="shared" si="22"/>
        <v>707.19013383743356</v>
      </c>
      <c r="M34" s="17">
        <f t="shared" si="1"/>
        <v>4243.1408030246012</v>
      </c>
      <c r="N34" s="19">
        <f t="shared" si="15"/>
        <v>1212.2913068268342</v>
      </c>
      <c r="O34" s="17">
        <f t="shared" si="2"/>
        <v>7273.7478409610048</v>
      </c>
      <c r="P34" s="19">
        <f t="shared" si="16"/>
        <v>1212.2913068268342</v>
      </c>
      <c r="Q34" s="17">
        <f t="shared" si="3"/>
        <v>7273.7478409610048</v>
      </c>
      <c r="R34" s="19">
        <f t="shared" si="17"/>
        <v>1212.2913068268342</v>
      </c>
      <c r="S34" s="17">
        <f t="shared" si="4"/>
        <v>7273.7478409610048</v>
      </c>
      <c r="T34" s="19">
        <f t="shared" si="18"/>
        <v>1212.2913068268342</v>
      </c>
      <c r="U34" s="17">
        <f t="shared" si="5"/>
        <v>7273.7478409610048</v>
      </c>
      <c r="V34" s="19">
        <f t="shared" si="19"/>
        <v>1212.2913068268342</v>
      </c>
      <c r="W34" s="17">
        <f t="shared" si="6"/>
        <v>7273.7478409610048</v>
      </c>
    </row>
    <row r="35" spans="1:23" x14ac:dyDescent="0.2">
      <c r="A35" s="27" t="s">
        <v>54</v>
      </c>
      <c r="B35" s="31" t="s">
        <v>13</v>
      </c>
      <c r="C35" s="32">
        <v>227417</v>
      </c>
      <c r="D35" s="19">
        <f t="shared" si="12"/>
        <v>155.83760332588537</v>
      </c>
      <c r="E35" s="17">
        <f t="shared" si="7"/>
        <v>935.02561995531221</v>
      </c>
      <c r="F35" s="19">
        <f t="shared" si="13"/>
        <v>94.275458022163988</v>
      </c>
      <c r="G35" s="17">
        <f t="shared" si="14"/>
        <v>942.75458022163991</v>
      </c>
      <c r="H35" s="19">
        <f t="shared" si="20"/>
        <v>147.8376033258854</v>
      </c>
      <c r="I35" s="17">
        <f t="shared" si="0"/>
        <v>887.02561995531232</v>
      </c>
      <c r="J35" s="19">
        <f t="shared" si="9"/>
        <v>69.692878914234143</v>
      </c>
      <c r="K35" s="17">
        <f t="shared" si="21"/>
        <v>696.92878914234143</v>
      </c>
      <c r="L35" s="19">
        <f t="shared" si="22"/>
        <v>147.83760332588542</v>
      </c>
      <c r="M35" s="17">
        <f t="shared" si="1"/>
        <v>887.02561995531255</v>
      </c>
      <c r="N35" s="19">
        <f t="shared" si="15"/>
        <v>253.42865059721501</v>
      </c>
      <c r="O35" s="17">
        <f t="shared" si="2"/>
        <v>1520.5719035832901</v>
      </c>
      <c r="P35" s="19">
        <f t="shared" si="16"/>
        <v>253.42865059721501</v>
      </c>
      <c r="Q35" s="17">
        <f t="shared" si="3"/>
        <v>1520.5719035832901</v>
      </c>
      <c r="R35" s="19">
        <f t="shared" si="17"/>
        <v>253.42865059721501</v>
      </c>
      <c r="S35" s="17">
        <f t="shared" si="4"/>
        <v>1520.5719035832901</v>
      </c>
      <c r="T35" s="19">
        <f t="shared" si="18"/>
        <v>253.42865059721501</v>
      </c>
      <c r="U35" s="17">
        <f t="shared" si="5"/>
        <v>1520.5719035832901</v>
      </c>
      <c r="V35" s="19">
        <f t="shared" si="19"/>
        <v>253.42865059721501</v>
      </c>
      <c r="W35" s="17">
        <f t="shared" si="6"/>
        <v>1520.5719035832901</v>
      </c>
    </row>
    <row r="36" spans="1:23" x14ac:dyDescent="0.2">
      <c r="A36" s="27" t="s">
        <v>56</v>
      </c>
      <c r="B36" s="31" t="s">
        <v>41</v>
      </c>
      <c r="C36" s="32">
        <v>163729</v>
      </c>
      <c r="D36" s="19">
        <f t="shared" si="12"/>
        <v>114.43576757649555</v>
      </c>
      <c r="E36" s="17">
        <f t="shared" si="7"/>
        <v>686.6146054589733</v>
      </c>
      <c r="F36" s="19">
        <f t="shared" si="13"/>
        <v>67.873670246775248</v>
      </c>
      <c r="G36" s="17">
        <f t="shared" si="14"/>
        <v>678.73670246775248</v>
      </c>
      <c r="H36" s="19">
        <f t="shared" si="20"/>
        <v>106.43576757649554</v>
      </c>
      <c r="I36" s="17">
        <f t="shared" si="0"/>
        <v>638.61460545897319</v>
      </c>
      <c r="J36" s="19">
        <f t="shared" si="9"/>
        <v>50.17542827382578</v>
      </c>
      <c r="K36" s="17">
        <f t="shared" si="21"/>
        <v>501.75428273825781</v>
      </c>
      <c r="L36" s="19">
        <f t="shared" si="22"/>
        <v>106.43576757649554</v>
      </c>
      <c r="M36" s="17">
        <f t="shared" si="1"/>
        <v>638.61460545897319</v>
      </c>
      <c r="N36" s="19">
        <f t="shared" si="15"/>
        <v>182.45610281391197</v>
      </c>
      <c r="O36" s="17">
        <f t="shared" si="2"/>
        <v>1094.7366168834719</v>
      </c>
      <c r="P36" s="19">
        <f t="shared" si="16"/>
        <v>182.45610281391197</v>
      </c>
      <c r="Q36" s="17">
        <f t="shared" si="3"/>
        <v>1094.7366168834719</v>
      </c>
      <c r="R36" s="19">
        <f t="shared" si="17"/>
        <v>182.45610281391197</v>
      </c>
      <c r="S36" s="17">
        <f t="shared" si="4"/>
        <v>1094.7366168834719</v>
      </c>
      <c r="T36" s="19">
        <f t="shared" si="18"/>
        <v>182.45610281391197</v>
      </c>
      <c r="U36" s="17">
        <f t="shared" si="5"/>
        <v>1094.7366168834719</v>
      </c>
      <c r="V36" s="19">
        <f t="shared" si="19"/>
        <v>182.45610281391197</v>
      </c>
      <c r="W36" s="17">
        <f t="shared" si="6"/>
        <v>1094.7366168834719</v>
      </c>
    </row>
    <row r="37" spans="1:23" x14ac:dyDescent="0.2">
      <c r="A37" s="27" t="s">
        <v>58</v>
      </c>
      <c r="B37" s="31" t="s">
        <v>83</v>
      </c>
      <c r="C37" s="32">
        <v>347514</v>
      </c>
      <c r="D37" s="19">
        <f t="shared" si="12"/>
        <v>233.90939499769911</v>
      </c>
      <c r="E37" s="17">
        <f t="shared" si="7"/>
        <v>1403.4563699861947</v>
      </c>
      <c r="F37" s="19">
        <f t="shared" si="13"/>
        <v>144.06153242332059</v>
      </c>
      <c r="G37" s="17">
        <f t="shared" si="14"/>
        <v>1440.6153242332059</v>
      </c>
      <c r="H37" s="19">
        <f t="shared" si="20"/>
        <v>225.90939499769911</v>
      </c>
      <c r="I37" s="17">
        <f t="shared" si="0"/>
        <v>1355.4563699861947</v>
      </c>
      <c r="J37" s="19">
        <f t="shared" si="9"/>
        <v>106.49710058175582</v>
      </c>
      <c r="K37" s="17">
        <f t="shared" si="21"/>
        <v>1064.9710058175581</v>
      </c>
      <c r="L37" s="19">
        <f t="shared" si="22"/>
        <v>225.90939499769911</v>
      </c>
      <c r="M37" s="17">
        <f t="shared" si="1"/>
        <v>1355.4563699861947</v>
      </c>
      <c r="N37" s="19">
        <f t="shared" si="15"/>
        <v>387.26218393365747</v>
      </c>
      <c r="O37" s="17">
        <f t="shared" si="2"/>
        <v>2323.5731036019447</v>
      </c>
      <c r="P37" s="19">
        <f t="shared" si="16"/>
        <v>387.26218393365747</v>
      </c>
      <c r="Q37" s="17">
        <f t="shared" si="3"/>
        <v>2323.5731036019447</v>
      </c>
      <c r="R37" s="19">
        <f t="shared" si="17"/>
        <v>387.26218393365747</v>
      </c>
      <c r="S37" s="17">
        <f t="shared" si="4"/>
        <v>2323.5731036019447</v>
      </c>
      <c r="T37" s="19">
        <f t="shared" si="18"/>
        <v>387.26218393365747</v>
      </c>
      <c r="U37" s="17">
        <f t="shared" si="5"/>
        <v>2323.5731036019447</v>
      </c>
      <c r="V37" s="19">
        <f t="shared" si="19"/>
        <v>387.26218393365747</v>
      </c>
      <c r="W37" s="17">
        <f t="shared" si="6"/>
        <v>2323.5731036019447</v>
      </c>
    </row>
    <row r="38" spans="1:23" x14ac:dyDescent="0.2">
      <c r="A38" s="27" t="s">
        <v>60</v>
      </c>
      <c r="B38" s="31" t="s">
        <v>103</v>
      </c>
      <c r="C38" s="32">
        <v>410222</v>
      </c>
      <c r="D38" s="19">
        <f t="shared" si="12"/>
        <v>274.67415941442971</v>
      </c>
      <c r="E38" s="17">
        <f t="shared" si="7"/>
        <v>1648.0449564865783</v>
      </c>
      <c r="F38" s="19">
        <f t="shared" si="13"/>
        <v>170.05706231622156</v>
      </c>
      <c r="G38" s="17">
        <f t="shared" si="14"/>
        <v>1700.5706231622157</v>
      </c>
      <c r="H38" s="19">
        <f t="shared" si="20"/>
        <v>266.67415941442971</v>
      </c>
      <c r="I38" s="17">
        <f t="shared" si="0"/>
        <v>1600.0449564865783</v>
      </c>
      <c r="J38" s="19">
        <f t="shared" si="9"/>
        <v>125.71422617462616</v>
      </c>
      <c r="K38" s="17">
        <f t="shared" si="21"/>
        <v>1257.1422617462617</v>
      </c>
      <c r="L38" s="19">
        <f t="shared" si="22"/>
        <v>266.67415941442971</v>
      </c>
      <c r="M38" s="17">
        <f t="shared" si="1"/>
        <v>1600.0449564865783</v>
      </c>
      <c r="N38" s="19">
        <f t="shared" si="15"/>
        <v>457.14264063500417</v>
      </c>
      <c r="O38" s="17">
        <f t="shared" si="2"/>
        <v>2742.8558438100249</v>
      </c>
      <c r="P38" s="19">
        <f t="shared" si="16"/>
        <v>457.14264063500417</v>
      </c>
      <c r="Q38" s="17">
        <f t="shared" si="3"/>
        <v>2742.8558438100249</v>
      </c>
      <c r="R38" s="19">
        <f t="shared" si="17"/>
        <v>457.14264063500417</v>
      </c>
      <c r="S38" s="17">
        <f t="shared" si="4"/>
        <v>2742.8558438100249</v>
      </c>
      <c r="T38" s="19">
        <f t="shared" si="18"/>
        <v>457.14264063500417</v>
      </c>
      <c r="U38" s="17">
        <f t="shared" si="5"/>
        <v>2742.8558438100249</v>
      </c>
      <c r="V38" s="19">
        <f t="shared" si="19"/>
        <v>457.14264063500417</v>
      </c>
      <c r="W38" s="17">
        <f t="shared" si="6"/>
        <v>2742.8558438100249</v>
      </c>
    </row>
    <row r="39" spans="1:23" x14ac:dyDescent="0.2">
      <c r="A39" s="27" t="s">
        <v>62</v>
      </c>
      <c r="B39" s="31" t="s">
        <v>29</v>
      </c>
      <c r="C39" s="32">
        <v>485570</v>
      </c>
      <c r="D39" s="19">
        <f t="shared" si="12"/>
        <v>323.65584387688767</v>
      </c>
      <c r="E39" s="17">
        <f t="shared" si="7"/>
        <v>1941.9350632613259</v>
      </c>
      <c r="F39" s="19">
        <f t="shared" si="13"/>
        <v>201.29248979549536</v>
      </c>
      <c r="G39" s="17">
        <f t="shared" si="14"/>
        <v>2012.9248979549536</v>
      </c>
      <c r="H39" s="19">
        <f t="shared" si="20"/>
        <v>315.65584387688767</v>
      </c>
      <c r="I39" s="17">
        <f t="shared" si="0"/>
        <v>1893.9350632613259</v>
      </c>
      <c r="J39" s="19">
        <f t="shared" si="9"/>
        <v>148.8049319724764</v>
      </c>
      <c r="K39" s="17">
        <f t="shared" si="21"/>
        <v>1488.049319724764</v>
      </c>
      <c r="L39" s="19">
        <f t="shared" si="22"/>
        <v>315.65584387688767</v>
      </c>
      <c r="M39" s="17">
        <f t="shared" si="1"/>
        <v>1893.9350632613259</v>
      </c>
      <c r="N39" s="19">
        <f t="shared" si="15"/>
        <v>541.10884353627785</v>
      </c>
      <c r="O39" s="17">
        <f t="shared" si="2"/>
        <v>3246.6530612176671</v>
      </c>
      <c r="P39" s="19">
        <f t="shared" si="16"/>
        <v>541.10884353627785</v>
      </c>
      <c r="Q39" s="17">
        <f t="shared" si="3"/>
        <v>3246.6530612176671</v>
      </c>
      <c r="R39" s="19">
        <f t="shared" si="17"/>
        <v>541.10884353627785</v>
      </c>
      <c r="S39" s="17">
        <f t="shared" si="4"/>
        <v>3246.6530612176671</v>
      </c>
      <c r="T39" s="19">
        <f t="shared" si="18"/>
        <v>541.10884353627785</v>
      </c>
      <c r="U39" s="17">
        <f t="shared" si="5"/>
        <v>3246.6530612176671</v>
      </c>
      <c r="V39" s="19">
        <f t="shared" si="19"/>
        <v>541.10884353627785</v>
      </c>
      <c r="W39" s="17">
        <f t="shared" si="6"/>
        <v>3246.6530612176671</v>
      </c>
    </row>
    <row r="40" spans="1:23" x14ac:dyDescent="0.2">
      <c r="A40" s="27" t="s">
        <v>64</v>
      </c>
      <c r="B40" s="31" t="s">
        <v>85</v>
      </c>
      <c r="C40" s="32">
        <v>310409</v>
      </c>
      <c r="D40" s="19">
        <f t="shared" si="12"/>
        <v>209.78844418308552</v>
      </c>
      <c r="E40" s="17">
        <f t="shared" si="7"/>
        <v>1258.7306650985131</v>
      </c>
      <c r="F40" s="19">
        <f t="shared" si="13"/>
        <v>128.67969698484239</v>
      </c>
      <c r="G40" s="17">
        <f t="shared" si="14"/>
        <v>1286.7969698484239</v>
      </c>
      <c r="H40" s="19">
        <f t="shared" si="20"/>
        <v>201.78844418308552</v>
      </c>
      <c r="I40" s="17">
        <f t="shared" si="0"/>
        <v>1210.7306650985131</v>
      </c>
      <c r="J40" s="19">
        <f t="shared" si="9"/>
        <v>95.126120082880803</v>
      </c>
      <c r="K40" s="17">
        <f t="shared" si="21"/>
        <v>951.261200828808</v>
      </c>
      <c r="L40" s="19">
        <f t="shared" si="22"/>
        <v>201.78844418308552</v>
      </c>
      <c r="M40" s="17">
        <f t="shared" si="1"/>
        <v>1210.7306650985131</v>
      </c>
      <c r="N40" s="19">
        <f t="shared" si="15"/>
        <v>345.91316393774838</v>
      </c>
      <c r="O40" s="17">
        <f t="shared" si="2"/>
        <v>2075.4789836264904</v>
      </c>
      <c r="P40" s="19">
        <f t="shared" si="16"/>
        <v>345.91316393774838</v>
      </c>
      <c r="Q40" s="17">
        <f t="shared" si="3"/>
        <v>2075.4789836264904</v>
      </c>
      <c r="R40" s="19">
        <f t="shared" si="17"/>
        <v>345.91316393774838</v>
      </c>
      <c r="S40" s="17">
        <f t="shared" si="4"/>
        <v>2075.4789836264904</v>
      </c>
      <c r="T40" s="19">
        <f t="shared" si="18"/>
        <v>345.91316393774838</v>
      </c>
      <c r="U40" s="17">
        <f t="shared" si="5"/>
        <v>2075.4789836264904</v>
      </c>
      <c r="V40" s="19">
        <f t="shared" si="19"/>
        <v>345.91316393774838</v>
      </c>
      <c r="W40" s="17">
        <f t="shared" si="6"/>
        <v>2075.4789836264904</v>
      </c>
    </row>
    <row r="41" spans="1:23" x14ac:dyDescent="0.2">
      <c r="A41" s="27" t="s">
        <v>66</v>
      </c>
      <c r="B41" s="31" t="s">
        <v>15</v>
      </c>
      <c r="C41" s="32">
        <v>261034</v>
      </c>
      <c r="D41" s="19">
        <f t="shared" si="12"/>
        <v>177.69110025446281</v>
      </c>
      <c r="E41" s="17">
        <f t="shared" si="7"/>
        <v>1066.146601526777</v>
      </c>
      <c r="F41" s="19">
        <f t="shared" si="13"/>
        <v>108.21134703807347</v>
      </c>
      <c r="G41" s="17">
        <f t="shared" si="14"/>
        <v>1082.1134703807347</v>
      </c>
      <c r="H41" s="19">
        <f t="shared" si="20"/>
        <v>169.69110025446281</v>
      </c>
      <c r="I41" s="17">
        <f t="shared" si="0"/>
        <v>1018.1466015267769</v>
      </c>
      <c r="J41" s="19">
        <f t="shared" si="9"/>
        <v>79.994947407177975</v>
      </c>
      <c r="K41" s="17">
        <f t="shared" si="21"/>
        <v>799.94947407177972</v>
      </c>
      <c r="L41" s="19">
        <f t="shared" si="22"/>
        <v>169.69110025446281</v>
      </c>
      <c r="M41" s="17">
        <f t="shared" si="1"/>
        <v>1018.1466015267769</v>
      </c>
      <c r="N41" s="19">
        <f t="shared" si="15"/>
        <v>290.89071784428353</v>
      </c>
      <c r="O41" s="17">
        <f t="shared" si="2"/>
        <v>1745.3443070657013</v>
      </c>
      <c r="P41" s="19">
        <f t="shared" si="16"/>
        <v>290.89071784428353</v>
      </c>
      <c r="Q41" s="17">
        <f t="shared" si="3"/>
        <v>1745.3443070657013</v>
      </c>
      <c r="R41" s="19">
        <f t="shared" si="17"/>
        <v>290.89071784428353</v>
      </c>
      <c r="S41" s="17">
        <f t="shared" si="4"/>
        <v>1745.3443070657013</v>
      </c>
      <c r="T41" s="19">
        <f t="shared" si="18"/>
        <v>290.89071784428353</v>
      </c>
      <c r="U41" s="17">
        <f t="shared" si="5"/>
        <v>1745.3443070657013</v>
      </c>
      <c r="V41" s="19">
        <f t="shared" si="19"/>
        <v>290.89071784428353</v>
      </c>
      <c r="W41" s="17">
        <f t="shared" si="6"/>
        <v>1745.3443070657013</v>
      </c>
    </row>
    <row r="42" spans="1:23" x14ac:dyDescent="0.2">
      <c r="A42" s="27" t="s">
        <v>68</v>
      </c>
      <c r="B42" s="31" t="s">
        <v>17</v>
      </c>
      <c r="C42" s="32">
        <v>170632</v>
      </c>
      <c r="D42" s="19">
        <f t="shared" si="12"/>
        <v>118.92322003501265</v>
      </c>
      <c r="E42" s="17">
        <f t="shared" ref="E42:E63" si="23">D42*6</f>
        <v>713.53932021007586</v>
      </c>
      <c r="F42" s="19">
        <f t="shared" si="13"/>
        <v>70.73530102515592</v>
      </c>
      <c r="G42" s="17">
        <f t="shared" si="14"/>
        <v>707.35301025155923</v>
      </c>
      <c r="H42" s="19">
        <f t="shared" si="20"/>
        <v>110.92322003501265</v>
      </c>
      <c r="I42" s="17">
        <f t="shared" si="0"/>
        <v>665.53932021007586</v>
      </c>
      <c r="J42" s="19">
        <f t="shared" si="9"/>
        <v>52.290881134187849</v>
      </c>
      <c r="K42" s="17">
        <f t="shared" si="21"/>
        <v>522.9088113418785</v>
      </c>
      <c r="L42" s="19">
        <f t="shared" si="22"/>
        <v>110.92322003501265</v>
      </c>
      <c r="M42" s="17">
        <f t="shared" si="1"/>
        <v>665.53932021007586</v>
      </c>
      <c r="N42" s="19">
        <f t="shared" si="15"/>
        <v>190.14865866977399</v>
      </c>
      <c r="O42" s="17">
        <f t="shared" si="2"/>
        <v>1140.8919520186439</v>
      </c>
      <c r="P42" s="19">
        <f t="shared" si="16"/>
        <v>190.14865866977399</v>
      </c>
      <c r="Q42" s="17">
        <f t="shared" si="3"/>
        <v>1140.8919520186439</v>
      </c>
      <c r="R42" s="19">
        <f t="shared" si="17"/>
        <v>190.14865866977399</v>
      </c>
      <c r="S42" s="17">
        <f t="shared" si="4"/>
        <v>1140.8919520186439</v>
      </c>
      <c r="T42" s="19">
        <f t="shared" si="18"/>
        <v>190.14865866977399</v>
      </c>
      <c r="U42" s="17">
        <f t="shared" si="5"/>
        <v>1140.8919520186439</v>
      </c>
      <c r="V42" s="19">
        <f t="shared" si="19"/>
        <v>190.14865866977399</v>
      </c>
      <c r="W42" s="17">
        <f t="shared" si="6"/>
        <v>1140.8919520186439</v>
      </c>
    </row>
    <row r="43" spans="1:23" x14ac:dyDescent="0.2">
      <c r="A43" s="27" t="s">
        <v>70</v>
      </c>
      <c r="B43" s="31" t="s">
        <v>63</v>
      </c>
      <c r="C43" s="32">
        <v>315293</v>
      </c>
      <c r="D43" s="19">
        <f t="shared" si="12"/>
        <v>212.96339968176687</v>
      </c>
      <c r="E43" s="17">
        <f t="shared" si="23"/>
        <v>1277.7803980906012</v>
      </c>
      <c r="F43" s="19">
        <f t="shared" si="13"/>
        <v>130.70435361552632</v>
      </c>
      <c r="G43" s="17">
        <f t="shared" si="14"/>
        <v>1307.0435361552632</v>
      </c>
      <c r="H43" s="19">
        <f t="shared" si="20"/>
        <v>204.96339968176687</v>
      </c>
      <c r="I43" s="17">
        <f t="shared" si="0"/>
        <v>1229.7803980906012</v>
      </c>
      <c r="J43" s="19">
        <f t="shared" si="9"/>
        <v>96.622842054488544</v>
      </c>
      <c r="K43" s="17">
        <f t="shared" si="21"/>
        <v>966.22842054488547</v>
      </c>
      <c r="L43" s="19">
        <f t="shared" si="22"/>
        <v>204.96339968176687</v>
      </c>
      <c r="M43" s="17">
        <f t="shared" si="1"/>
        <v>1229.7803980906012</v>
      </c>
      <c r="N43" s="19">
        <f t="shared" si="15"/>
        <v>351.35578928904926</v>
      </c>
      <c r="O43" s="17">
        <f t="shared" si="2"/>
        <v>2108.1347357342956</v>
      </c>
      <c r="P43" s="19">
        <f t="shared" si="16"/>
        <v>351.35578928904926</v>
      </c>
      <c r="Q43" s="17">
        <f t="shared" si="3"/>
        <v>2108.1347357342956</v>
      </c>
      <c r="R43" s="19">
        <f t="shared" si="17"/>
        <v>351.35578928904926</v>
      </c>
      <c r="S43" s="17">
        <f t="shared" si="4"/>
        <v>2108.1347357342956</v>
      </c>
      <c r="T43" s="19">
        <f t="shared" si="18"/>
        <v>351.35578928904926</v>
      </c>
      <c r="U43" s="17">
        <f t="shared" si="5"/>
        <v>2108.1347357342956</v>
      </c>
      <c r="V43" s="19">
        <f t="shared" si="19"/>
        <v>351.35578928904926</v>
      </c>
      <c r="W43" s="17">
        <f t="shared" si="6"/>
        <v>2108.1347357342956</v>
      </c>
    </row>
    <row r="44" spans="1:23" x14ac:dyDescent="0.2">
      <c r="A44" s="27" t="s">
        <v>72</v>
      </c>
      <c r="B44" s="31" t="s">
        <v>53</v>
      </c>
      <c r="C44" s="32">
        <v>272057</v>
      </c>
      <c r="D44" s="19">
        <f t="shared" si="12"/>
        <v>184.85685260130245</v>
      </c>
      <c r="E44" s="17">
        <f t="shared" si="23"/>
        <v>1109.1411156078148</v>
      </c>
      <c r="F44" s="19">
        <f t="shared" si="13"/>
        <v>112.7809191183415</v>
      </c>
      <c r="G44" s="17">
        <f t="shared" si="14"/>
        <v>1127.8091911834149</v>
      </c>
      <c r="H44" s="19">
        <f t="shared" si="20"/>
        <v>176.85685260130242</v>
      </c>
      <c r="I44" s="17">
        <f t="shared" si="0"/>
        <v>1061.1411156078145</v>
      </c>
      <c r="J44" s="19">
        <f t="shared" si="9"/>
        <v>83.372991283720182</v>
      </c>
      <c r="K44" s="17">
        <f t="shared" si="21"/>
        <v>833.72991283720182</v>
      </c>
      <c r="L44" s="19">
        <f t="shared" si="22"/>
        <v>176.85685260130242</v>
      </c>
      <c r="M44" s="17">
        <f t="shared" si="1"/>
        <v>1061.1411156078145</v>
      </c>
      <c r="N44" s="19">
        <f t="shared" si="15"/>
        <v>303.17451375898253</v>
      </c>
      <c r="O44" s="17">
        <f t="shared" si="2"/>
        <v>1819.0470825538951</v>
      </c>
      <c r="P44" s="19">
        <f t="shared" si="16"/>
        <v>303.17451375898253</v>
      </c>
      <c r="Q44" s="17">
        <f t="shared" si="3"/>
        <v>1819.0470825538951</v>
      </c>
      <c r="R44" s="19">
        <f t="shared" si="17"/>
        <v>303.17451375898253</v>
      </c>
      <c r="S44" s="17">
        <f t="shared" si="4"/>
        <v>1819.0470825538951</v>
      </c>
      <c r="T44" s="19">
        <f t="shared" si="18"/>
        <v>303.17451375898253</v>
      </c>
      <c r="U44" s="17">
        <f t="shared" si="5"/>
        <v>1819.0470825538951</v>
      </c>
      <c r="V44" s="19">
        <f t="shared" si="19"/>
        <v>303.17451375898253</v>
      </c>
      <c r="W44" s="17">
        <f t="shared" si="6"/>
        <v>1819.0470825538951</v>
      </c>
    </row>
    <row r="45" spans="1:23" x14ac:dyDescent="0.2">
      <c r="A45" s="27" t="s">
        <v>74</v>
      </c>
      <c r="B45" s="31" t="s">
        <v>19</v>
      </c>
      <c r="C45" s="32">
        <v>210764</v>
      </c>
      <c r="D45" s="19">
        <f t="shared" si="12"/>
        <v>145.0119411801972</v>
      </c>
      <c r="E45" s="17">
        <f t="shared" si="23"/>
        <v>870.07164708118319</v>
      </c>
      <c r="F45" s="19">
        <f t="shared" si="13"/>
        <v>87.371975861889709</v>
      </c>
      <c r="G45" s="17">
        <f t="shared" si="14"/>
        <v>873.71975861889712</v>
      </c>
      <c r="H45" s="19">
        <f t="shared" si="20"/>
        <v>137.01194118019723</v>
      </c>
      <c r="I45" s="17">
        <f t="shared" si="0"/>
        <v>822.0716470811833</v>
      </c>
      <c r="J45" s="19">
        <f t="shared" si="9"/>
        <v>64.589498284999124</v>
      </c>
      <c r="K45" s="17">
        <f t="shared" si="21"/>
        <v>645.89498284999127</v>
      </c>
      <c r="L45" s="19">
        <f t="shared" si="22"/>
        <v>137.01194118019725</v>
      </c>
      <c r="M45" s="17">
        <f t="shared" si="1"/>
        <v>822.07164708118353</v>
      </c>
      <c r="N45" s="19">
        <f t="shared" si="15"/>
        <v>234.87090285454221</v>
      </c>
      <c r="O45" s="17">
        <f t="shared" si="2"/>
        <v>1409.2254171272532</v>
      </c>
      <c r="P45" s="19">
        <f t="shared" si="16"/>
        <v>234.87090285454221</v>
      </c>
      <c r="Q45" s="17">
        <f t="shared" si="3"/>
        <v>1409.2254171272532</v>
      </c>
      <c r="R45" s="19">
        <f t="shared" si="17"/>
        <v>234.87090285454221</v>
      </c>
      <c r="S45" s="17">
        <f t="shared" si="4"/>
        <v>1409.2254171272532</v>
      </c>
      <c r="T45" s="19">
        <f t="shared" si="18"/>
        <v>234.87090285454221</v>
      </c>
      <c r="U45" s="17">
        <f t="shared" si="5"/>
        <v>1409.2254171272532</v>
      </c>
      <c r="V45" s="19">
        <f t="shared" si="19"/>
        <v>234.87090285454221</v>
      </c>
      <c r="W45" s="17">
        <f t="shared" si="6"/>
        <v>1409.2254171272532</v>
      </c>
    </row>
    <row r="46" spans="1:23" x14ac:dyDescent="0.2">
      <c r="A46" s="27" t="s">
        <v>76</v>
      </c>
      <c r="B46" s="31" t="s">
        <v>105</v>
      </c>
      <c r="C46" s="32">
        <v>133955</v>
      </c>
      <c r="D46" s="19">
        <f t="shared" si="12"/>
        <v>95.080500373846178</v>
      </c>
      <c r="E46" s="17">
        <f t="shared" si="23"/>
        <v>570.48300224307707</v>
      </c>
      <c r="F46" s="19">
        <f t="shared" si="13"/>
        <v>55.530892498621377</v>
      </c>
      <c r="G46" s="17">
        <f t="shared" si="14"/>
        <v>555.30892498621381</v>
      </c>
      <c r="H46" s="19">
        <f t="shared" si="20"/>
        <v>87.080500373846192</v>
      </c>
      <c r="I46" s="17">
        <f t="shared" si="0"/>
        <v>522.48300224307718</v>
      </c>
      <c r="J46" s="19">
        <f t="shared" si="9"/>
        <v>41.05106300301312</v>
      </c>
      <c r="K46" s="17">
        <f t="shared" si="21"/>
        <v>410.51063003013121</v>
      </c>
      <c r="L46" s="19">
        <f t="shared" si="22"/>
        <v>87.080500373846192</v>
      </c>
      <c r="M46" s="17">
        <f t="shared" si="1"/>
        <v>522.48300224307718</v>
      </c>
      <c r="N46" s="19">
        <f t="shared" si="15"/>
        <v>149.27659273822951</v>
      </c>
      <c r="O46" s="17">
        <f t="shared" si="2"/>
        <v>895.65955642937706</v>
      </c>
      <c r="P46" s="19">
        <f t="shared" si="16"/>
        <v>149.27659273822951</v>
      </c>
      <c r="Q46" s="17">
        <f t="shared" si="3"/>
        <v>895.65955642937706</v>
      </c>
      <c r="R46" s="19">
        <f t="shared" si="17"/>
        <v>149.27659273822951</v>
      </c>
      <c r="S46" s="17">
        <f t="shared" si="4"/>
        <v>895.65955642937706</v>
      </c>
      <c r="T46" s="19">
        <f t="shared" si="18"/>
        <v>149.27659273822951</v>
      </c>
      <c r="U46" s="17">
        <f t="shared" si="5"/>
        <v>895.65955642937706</v>
      </c>
      <c r="V46" s="19">
        <f t="shared" si="19"/>
        <v>149.27659273822951</v>
      </c>
      <c r="W46" s="17">
        <f t="shared" si="6"/>
        <v>895.65955642937706</v>
      </c>
    </row>
    <row r="47" spans="1:23" x14ac:dyDescent="0.2">
      <c r="A47" s="27" t="s">
        <v>78</v>
      </c>
      <c r="B47" s="31" t="s">
        <v>87</v>
      </c>
      <c r="C47" s="32">
        <v>307839</v>
      </c>
      <c r="D47" s="19">
        <f t="shared" si="12"/>
        <v>208.11775711682603</v>
      </c>
      <c r="E47" s="17">
        <f t="shared" si="23"/>
        <v>1248.7065427009561</v>
      </c>
      <c r="F47" s="19">
        <f t="shared" si="13"/>
        <v>127.61430641546119</v>
      </c>
      <c r="G47" s="17">
        <f t="shared" si="14"/>
        <v>1276.1430641546119</v>
      </c>
      <c r="H47" s="19">
        <f t="shared" si="20"/>
        <v>200.11775711682603</v>
      </c>
      <c r="I47" s="17">
        <f t="shared" si="0"/>
        <v>1200.7065427009561</v>
      </c>
      <c r="J47" s="19">
        <f t="shared" si="9"/>
        <v>94.338532968418889</v>
      </c>
      <c r="K47" s="17">
        <f t="shared" si="21"/>
        <v>943.38532968418895</v>
      </c>
      <c r="L47" s="19">
        <f t="shared" si="22"/>
        <v>200.11775711682603</v>
      </c>
      <c r="M47" s="17">
        <f t="shared" si="1"/>
        <v>1200.7065427009561</v>
      </c>
      <c r="N47" s="19">
        <f t="shared" si="15"/>
        <v>343.04921079425054</v>
      </c>
      <c r="O47" s="17">
        <f t="shared" si="2"/>
        <v>2058.2952647655034</v>
      </c>
      <c r="P47" s="19">
        <f t="shared" si="16"/>
        <v>343.04921079425054</v>
      </c>
      <c r="Q47" s="17">
        <f t="shared" si="3"/>
        <v>2058.2952647655034</v>
      </c>
      <c r="R47" s="19">
        <f t="shared" si="17"/>
        <v>343.04921079425054</v>
      </c>
      <c r="S47" s="17">
        <f t="shared" si="4"/>
        <v>2058.2952647655034</v>
      </c>
      <c r="T47" s="19">
        <f t="shared" si="18"/>
        <v>343.04921079425054</v>
      </c>
      <c r="U47" s="17">
        <f t="shared" si="5"/>
        <v>2058.2952647655034</v>
      </c>
      <c r="V47" s="19">
        <f t="shared" si="19"/>
        <v>343.04921079425054</v>
      </c>
      <c r="W47" s="17">
        <f t="shared" si="6"/>
        <v>2058.2952647655034</v>
      </c>
    </row>
    <row r="48" spans="1:23" x14ac:dyDescent="0.2">
      <c r="A48" s="27" t="s">
        <v>80</v>
      </c>
      <c r="B48" s="31" t="s">
        <v>69</v>
      </c>
      <c r="C48" s="32">
        <v>614137</v>
      </c>
      <c r="D48" s="19">
        <f t="shared" si="12"/>
        <v>407.23375206668487</v>
      </c>
      <c r="E48" s="17">
        <f t="shared" si="23"/>
        <v>2443.4025124001091</v>
      </c>
      <c r="F48" s="19">
        <f t="shared" si="13"/>
        <v>254.5897930381534</v>
      </c>
      <c r="G48" s="17">
        <f t="shared" si="14"/>
        <v>2545.897930381534</v>
      </c>
      <c r="H48" s="19">
        <f t="shared" si="20"/>
        <v>399.23375206668487</v>
      </c>
      <c r="I48" s="17">
        <f t="shared" si="0"/>
        <v>2395.4025124001091</v>
      </c>
      <c r="J48" s="19">
        <f t="shared" si="9"/>
        <v>188.20482012229081</v>
      </c>
      <c r="K48" s="17">
        <f t="shared" si="21"/>
        <v>1882.0482012229081</v>
      </c>
      <c r="L48" s="19">
        <f t="shared" si="22"/>
        <v>399.23375206668487</v>
      </c>
      <c r="M48" s="17">
        <f t="shared" si="1"/>
        <v>2395.4025124001091</v>
      </c>
      <c r="N48" s="19">
        <f t="shared" si="15"/>
        <v>684.38116408105748</v>
      </c>
      <c r="O48" s="17">
        <f t="shared" si="2"/>
        <v>4106.2869844863453</v>
      </c>
      <c r="P48" s="19">
        <f t="shared" si="16"/>
        <v>684.38116408105748</v>
      </c>
      <c r="Q48" s="17">
        <f t="shared" si="3"/>
        <v>4106.2869844863453</v>
      </c>
      <c r="R48" s="19">
        <f t="shared" si="17"/>
        <v>684.38116408105748</v>
      </c>
      <c r="S48" s="17">
        <f t="shared" si="4"/>
        <v>4106.2869844863453</v>
      </c>
      <c r="T48" s="19">
        <f t="shared" si="18"/>
        <v>684.38116408105748</v>
      </c>
      <c r="U48" s="17">
        <f t="shared" si="5"/>
        <v>4106.2869844863453</v>
      </c>
      <c r="V48" s="19">
        <f t="shared" si="19"/>
        <v>684.38116408105748</v>
      </c>
      <c r="W48" s="17">
        <f t="shared" si="6"/>
        <v>4106.2869844863453</v>
      </c>
    </row>
    <row r="49" spans="1:23" x14ac:dyDescent="0.2">
      <c r="A49" s="27" t="s">
        <v>82</v>
      </c>
      <c r="B49" s="31" t="s">
        <v>21</v>
      </c>
      <c r="C49" s="32">
        <v>111338</v>
      </c>
      <c r="D49" s="19">
        <f t="shared" si="12"/>
        <v>80.377804117974591</v>
      </c>
      <c r="E49" s="17">
        <f t="shared" si="23"/>
        <v>482.26682470784755</v>
      </c>
      <c r="F49" s="19">
        <f t="shared" si="13"/>
        <v>46.155040939207247</v>
      </c>
      <c r="G49" s="17">
        <f t="shared" si="14"/>
        <v>461.55040939207248</v>
      </c>
      <c r="H49" s="19">
        <f t="shared" si="20"/>
        <v>72.377804117974591</v>
      </c>
      <c r="I49" s="17">
        <f t="shared" si="0"/>
        <v>434.26682470784755</v>
      </c>
      <c r="J49" s="19">
        <f t="shared" si="9"/>
        <v>34.119989941618265</v>
      </c>
      <c r="K49" s="17">
        <f t="shared" si="21"/>
        <v>341.19989941618263</v>
      </c>
      <c r="L49" s="19">
        <f t="shared" si="22"/>
        <v>72.377804117974591</v>
      </c>
      <c r="M49" s="17">
        <f t="shared" si="1"/>
        <v>434.26682470784755</v>
      </c>
      <c r="N49" s="19">
        <f t="shared" si="15"/>
        <v>124.07269069679367</v>
      </c>
      <c r="O49" s="17">
        <f t="shared" si="2"/>
        <v>744.43614418076208</v>
      </c>
      <c r="P49" s="19">
        <f t="shared" si="16"/>
        <v>124.07269069679367</v>
      </c>
      <c r="Q49" s="17">
        <f t="shared" si="3"/>
        <v>744.43614418076208</v>
      </c>
      <c r="R49" s="19">
        <f t="shared" si="17"/>
        <v>124.07269069679367</v>
      </c>
      <c r="S49" s="17">
        <f t="shared" si="4"/>
        <v>744.43614418076208</v>
      </c>
      <c r="T49" s="19">
        <f t="shared" si="18"/>
        <v>124.07269069679367</v>
      </c>
      <c r="U49" s="17">
        <f t="shared" si="5"/>
        <v>744.43614418076208</v>
      </c>
      <c r="V49" s="19">
        <f t="shared" si="19"/>
        <v>124.07269069679367</v>
      </c>
      <c r="W49" s="17">
        <f t="shared" si="6"/>
        <v>744.43614418076208</v>
      </c>
    </row>
    <row r="50" spans="1:23" x14ac:dyDescent="0.2">
      <c r="A50" s="27" t="s">
        <v>84</v>
      </c>
      <c r="B50" s="31" t="s">
        <v>47</v>
      </c>
      <c r="C50" s="32">
        <v>470615</v>
      </c>
      <c r="D50" s="19">
        <f t="shared" si="12"/>
        <v>313.9340053259499</v>
      </c>
      <c r="E50" s="17">
        <f t="shared" si="23"/>
        <v>1883.6040319556994</v>
      </c>
      <c r="F50" s="19">
        <f t="shared" si="13"/>
        <v>195.09291159896009</v>
      </c>
      <c r="G50" s="17">
        <f t="shared" si="14"/>
        <v>1950.9291159896009</v>
      </c>
      <c r="H50" s="19">
        <f t="shared" si="20"/>
        <v>305.9340053259499</v>
      </c>
      <c r="I50" s="17">
        <f t="shared" si="0"/>
        <v>1835.6040319556994</v>
      </c>
      <c r="J50" s="19">
        <f t="shared" si="9"/>
        <v>144.22191045622048</v>
      </c>
      <c r="K50" s="17">
        <f t="shared" si="21"/>
        <v>1442.2191045622048</v>
      </c>
      <c r="L50" s="19">
        <f t="shared" si="22"/>
        <v>305.9340053259499</v>
      </c>
      <c r="M50" s="17">
        <f t="shared" si="1"/>
        <v>1835.6040319556994</v>
      </c>
      <c r="N50" s="19">
        <f t="shared" si="15"/>
        <v>524.4433107498927</v>
      </c>
      <c r="O50" s="17">
        <f t="shared" si="2"/>
        <v>3146.6598644993564</v>
      </c>
      <c r="P50" s="19">
        <f t="shared" si="16"/>
        <v>524.4433107498927</v>
      </c>
      <c r="Q50" s="17">
        <f t="shared" si="3"/>
        <v>3146.6598644993564</v>
      </c>
      <c r="R50" s="19">
        <f t="shared" si="17"/>
        <v>524.4433107498927</v>
      </c>
      <c r="S50" s="17">
        <f t="shared" si="4"/>
        <v>3146.6598644993564</v>
      </c>
      <c r="T50" s="19">
        <f t="shared" si="18"/>
        <v>524.4433107498927</v>
      </c>
      <c r="U50" s="17">
        <f t="shared" si="5"/>
        <v>3146.6598644993564</v>
      </c>
      <c r="V50" s="19">
        <f t="shared" si="19"/>
        <v>524.4433107498927</v>
      </c>
      <c r="W50" s="17">
        <f t="shared" si="6"/>
        <v>3146.6598644993564</v>
      </c>
    </row>
    <row r="51" spans="1:23" ht="14.25" customHeight="1" x14ac:dyDescent="0.2">
      <c r="A51" s="27" t="s">
        <v>86</v>
      </c>
      <c r="B51" s="31" t="s">
        <v>55</v>
      </c>
      <c r="C51" s="32">
        <v>283271</v>
      </c>
      <c r="D51" s="19">
        <f t="shared" si="12"/>
        <v>192.14676885073183</v>
      </c>
      <c r="E51" s="17">
        <f t="shared" si="23"/>
        <v>1152.8806131043909</v>
      </c>
      <c r="F51" s="19">
        <f t="shared" si="13"/>
        <v>117.42967003080867</v>
      </c>
      <c r="G51" s="17">
        <f t="shared" si="14"/>
        <v>1174.2967003080867</v>
      </c>
      <c r="H51" s="19">
        <f t="shared" si="20"/>
        <v>184.14676885073183</v>
      </c>
      <c r="I51" s="17">
        <f t="shared" si="0"/>
        <v>1104.8806131043909</v>
      </c>
      <c r="J51" s="19">
        <f t="shared" si="9"/>
        <v>86.809567899119315</v>
      </c>
      <c r="K51" s="17">
        <f t="shared" si="21"/>
        <v>868.09567899119315</v>
      </c>
      <c r="L51" s="19">
        <f t="shared" si="22"/>
        <v>184.14676885073183</v>
      </c>
      <c r="M51" s="17">
        <f t="shared" si="1"/>
        <v>1104.8806131043909</v>
      </c>
      <c r="N51" s="19">
        <f t="shared" si="15"/>
        <v>315.67115599679749</v>
      </c>
      <c r="O51" s="17">
        <f t="shared" si="2"/>
        <v>1894.0269359807849</v>
      </c>
      <c r="P51" s="19">
        <f t="shared" si="16"/>
        <v>315.67115599679749</v>
      </c>
      <c r="Q51" s="17">
        <f t="shared" si="3"/>
        <v>1894.0269359807849</v>
      </c>
      <c r="R51" s="19">
        <f t="shared" si="17"/>
        <v>315.67115599679749</v>
      </c>
      <c r="S51" s="17">
        <f t="shared" si="4"/>
        <v>1894.0269359807849</v>
      </c>
      <c r="T51" s="19">
        <f t="shared" si="18"/>
        <v>315.67115599679749</v>
      </c>
      <c r="U51" s="17">
        <f t="shared" si="5"/>
        <v>1894.0269359807849</v>
      </c>
      <c r="V51" s="19">
        <f t="shared" si="19"/>
        <v>315.67115599679749</v>
      </c>
      <c r="W51" s="17">
        <f t="shared" si="6"/>
        <v>1894.0269359807849</v>
      </c>
    </row>
    <row r="52" spans="1:23" x14ac:dyDescent="0.2">
      <c r="A52" s="27" t="s">
        <v>88</v>
      </c>
      <c r="B52" s="31" t="s">
        <v>31</v>
      </c>
      <c r="C52" s="32">
        <v>451730</v>
      </c>
      <c r="D52" s="19">
        <f t="shared" si="12"/>
        <v>301.65738071649088</v>
      </c>
      <c r="E52" s="17">
        <f t="shared" si="23"/>
        <v>1809.9442842989451</v>
      </c>
      <c r="F52" s="19">
        <f t="shared" si="13"/>
        <v>187.26415638387692</v>
      </c>
      <c r="G52" s="17">
        <f t="shared" si="14"/>
        <v>1872.6415638387693</v>
      </c>
      <c r="H52" s="19">
        <f t="shared" si="20"/>
        <v>293.65738071649088</v>
      </c>
      <c r="I52" s="17">
        <f t="shared" si="0"/>
        <v>1761.9442842989451</v>
      </c>
      <c r="J52" s="19">
        <f t="shared" si="9"/>
        <v>138.43452420851116</v>
      </c>
      <c r="K52" s="17">
        <f t="shared" si="21"/>
        <v>1384.3452420851117</v>
      </c>
      <c r="L52" s="19">
        <f t="shared" si="22"/>
        <v>293.65738071649088</v>
      </c>
      <c r="M52" s="17">
        <f t="shared" si="1"/>
        <v>1761.9442842989451</v>
      </c>
      <c r="N52" s="19">
        <f t="shared" si="15"/>
        <v>503.39826984913151</v>
      </c>
      <c r="O52" s="17">
        <f t="shared" si="2"/>
        <v>3020.3896190947889</v>
      </c>
      <c r="P52" s="19">
        <f t="shared" si="16"/>
        <v>503.39826984913151</v>
      </c>
      <c r="Q52" s="17">
        <f t="shared" si="3"/>
        <v>3020.3896190947889</v>
      </c>
      <c r="R52" s="19">
        <f t="shared" si="17"/>
        <v>503.39826984913151</v>
      </c>
      <c r="S52" s="17">
        <f t="shared" si="4"/>
        <v>3020.3896190947889</v>
      </c>
      <c r="T52" s="19">
        <f t="shared" si="18"/>
        <v>503.39826984913151</v>
      </c>
      <c r="U52" s="17">
        <f t="shared" si="5"/>
        <v>3020.3896190947889</v>
      </c>
      <c r="V52" s="19">
        <f t="shared" si="19"/>
        <v>503.39826984913151</v>
      </c>
      <c r="W52" s="17">
        <f t="shared" si="6"/>
        <v>3020.3896190947889</v>
      </c>
    </row>
    <row r="53" spans="1:23" x14ac:dyDescent="0.2">
      <c r="A53" s="27" t="s">
        <v>90</v>
      </c>
      <c r="B53" s="31" t="s">
        <v>57</v>
      </c>
      <c r="C53" s="32">
        <v>600764</v>
      </c>
      <c r="D53" s="19">
        <f t="shared" si="12"/>
        <v>398.54032866703983</v>
      </c>
      <c r="E53" s="17">
        <f t="shared" si="23"/>
        <v>2391.241972002239</v>
      </c>
      <c r="F53" s="19">
        <f t="shared" si="13"/>
        <v>249.04603113763406</v>
      </c>
      <c r="G53" s="17">
        <f t="shared" si="14"/>
        <v>2490.4603113763405</v>
      </c>
      <c r="H53" s="19">
        <f t="shared" si="20"/>
        <v>390.54032866703983</v>
      </c>
      <c r="I53" s="17">
        <f t="shared" si="0"/>
        <v>2343.241972002239</v>
      </c>
      <c r="J53" s="19">
        <f t="shared" si="9"/>
        <v>184.10660903991766</v>
      </c>
      <c r="K53" s="17">
        <f t="shared" si="21"/>
        <v>1841.0660903991766</v>
      </c>
      <c r="L53" s="19">
        <f t="shared" si="22"/>
        <v>390.54032866703983</v>
      </c>
      <c r="M53" s="17">
        <f t="shared" si="1"/>
        <v>2343.241972002239</v>
      </c>
      <c r="N53" s="19">
        <f t="shared" si="15"/>
        <v>669.47857832697332</v>
      </c>
      <c r="O53" s="17">
        <f t="shared" si="2"/>
        <v>4016.8714699618399</v>
      </c>
      <c r="P53" s="19">
        <f t="shared" si="16"/>
        <v>669.47857832697332</v>
      </c>
      <c r="Q53" s="17">
        <f t="shared" si="3"/>
        <v>4016.8714699618399</v>
      </c>
      <c r="R53" s="19">
        <f t="shared" si="17"/>
        <v>669.47857832697332</v>
      </c>
      <c r="S53" s="17">
        <f t="shared" si="4"/>
        <v>4016.8714699618399</v>
      </c>
      <c r="T53" s="19">
        <f t="shared" si="18"/>
        <v>669.47857832697332</v>
      </c>
      <c r="U53" s="17">
        <f t="shared" si="5"/>
        <v>4016.8714699618399</v>
      </c>
      <c r="V53" s="19">
        <f t="shared" si="19"/>
        <v>669.47857832697332</v>
      </c>
      <c r="W53" s="17">
        <f t="shared" si="6"/>
        <v>4016.8714699618399</v>
      </c>
    </row>
    <row r="54" spans="1:23" x14ac:dyDescent="0.2">
      <c r="A54" s="27" t="s">
        <v>92</v>
      </c>
      <c r="B54" s="31" t="s">
        <v>107</v>
      </c>
      <c r="C54" s="32">
        <v>276944</v>
      </c>
      <c r="D54" s="19">
        <f t="shared" si="12"/>
        <v>188.03375831834913</v>
      </c>
      <c r="E54" s="17">
        <f t="shared" si="23"/>
        <v>1128.2025499100948</v>
      </c>
      <c r="F54" s="19">
        <f t="shared" si="13"/>
        <v>114.80681939560448</v>
      </c>
      <c r="G54" s="17">
        <f t="shared" si="14"/>
        <v>1148.0681939560448</v>
      </c>
      <c r="H54" s="19">
        <f t="shared" si="20"/>
        <v>180.03375831834913</v>
      </c>
      <c r="I54" s="17">
        <f t="shared" si="0"/>
        <v>1080.2025499100948</v>
      </c>
      <c r="J54" s="19">
        <f t="shared" si="9"/>
        <v>84.870632617718371</v>
      </c>
      <c r="K54" s="17">
        <f t="shared" si="21"/>
        <v>848.70632617718366</v>
      </c>
      <c r="L54" s="19">
        <f t="shared" si="22"/>
        <v>180.03375831834913</v>
      </c>
      <c r="M54" s="17">
        <f t="shared" si="1"/>
        <v>1080.2025499100948</v>
      </c>
      <c r="N54" s="19">
        <f t="shared" si="15"/>
        <v>308.62048224624863</v>
      </c>
      <c r="O54" s="17">
        <f t="shared" si="2"/>
        <v>1851.7228934774917</v>
      </c>
      <c r="P54" s="19">
        <f t="shared" si="16"/>
        <v>308.62048224624863</v>
      </c>
      <c r="Q54" s="17">
        <f t="shared" si="3"/>
        <v>1851.7228934774917</v>
      </c>
      <c r="R54" s="19">
        <f t="shared" si="17"/>
        <v>308.62048224624863</v>
      </c>
      <c r="S54" s="17">
        <f t="shared" si="4"/>
        <v>1851.7228934774917</v>
      </c>
      <c r="T54" s="19">
        <f t="shared" si="18"/>
        <v>308.62048224624863</v>
      </c>
      <c r="U54" s="17">
        <f t="shared" si="5"/>
        <v>1851.7228934774917</v>
      </c>
      <c r="V54" s="19">
        <f t="shared" si="19"/>
        <v>308.62048224624863</v>
      </c>
      <c r="W54" s="17">
        <f t="shared" si="6"/>
        <v>1851.7228934774917</v>
      </c>
    </row>
    <row r="55" spans="1:23" x14ac:dyDescent="0.2">
      <c r="A55" s="27" t="s">
        <v>94</v>
      </c>
      <c r="B55" s="31" t="s">
        <v>109</v>
      </c>
      <c r="C55" s="32">
        <v>301785</v>
      </c>
      <c r="D55" s="19">
        <f t="shared" si="12"/>
        <v>204.18221645568414</v>
      </c>
      <c r="E55" s="17">
        <f t="shared" si="23"/>
        <v>1225.0932987341048</v>
      </c>
      <c r="F55" s="19">
        <f t="shared" si="13"/>
        <v>125.10462761895002</v>
      </c>
      <c r="G55" s="17">
        <f t="shared" si="14"/>
        <v>1251.0462761895001</v>
      </c>
      <c r="H55" s="19">
        <f t="shared" si="20"/>
        <v>196.18221645568408</v>
      </c>
      <c r="I55" s="17">
        <f t="shared" si="0"/>
        <v>1177.0932987341046</v>
      </c>
      <c r="J55" s="19">
        <f t="shared" si="9"/>
        <v>92.483259664546367</v>
      </c>
      <c r="K55" s="17">
        <f t="shared" si="21"/>
        <v>924.8325966454637</v>
      </c>
      <c r="L55" s="19">
        <f t="shared" si="22"/>
        <v>196.18221645568408</v>
      </c>
      <c r="M55" s="17">
        <f t="shared" si="1"/>
        <v>1177.0932987341046</v>
      </c>
      <c r="N55" s="19">
        <f t="shared" si="15"/>
        <v>336.30276241653235</v>
      </c>
      <c r="O55" s="17">
        <f t="shared" si="2"/>
        <v>2017.8165744991941</v>
      </c>
      <c r="P55" s="19">
        <f t="shared" si="16"/>
        <v>336.30276241653235</v>
      </c>
      <c r="Q55" s="17">
        <f t="shared" si="3"/>
        <v>2017.8165744991941</v>
      </c>
      <c r="R55" s="19">
        <f t="shared" si="17"/>
        <v>336.30276241653235</v>
      </c>
      <c r="S55" s="17">
        <f t="shared" si="4"/>
        <v>2017.8165744991941</v>
      </c>
      <c r="T55" s="19">
        <f t="shared" si="18"/>
        <v>336.30276241653235</v>
      </c>
      <c r="U55" s="17">
        <f t="shared" si="5"/>
        <v>2017.8165744991941</v>
      </c>
      <c r="V55" s="19">
        <f t="shared" si="19"/>
        <v>336.30276241653235</v>
      </c>
      <c r="W55" s="17">
        <f t="shared" si="6"/>
        <v>2017.8165744991941</v>
      </c>
    </row>
    <row r="56" spans="1:23" x14ac:dyDescent="0.2">
      <c r="A56" s="27" t="s">
        <v>96</v>
      </c>
      <c r="B56" s="31" t="s">
        <v>23</v>
      </c>
      <c r="C56" s="32">
        <v>159245</v>
      </c>
      <c r="D56" s="19">
        <f t="shared" si="12"/>
        <v>111.52084119318528</v>
      </c>
      <c r="E56" s="17">
        <f t="shared" si="23"/>
        <v>669.12504715911166</v>
      </c>
      <c r="F56" s="19">
        <f t="shared" si="13"/>
        <v>66.014833159963871</v>
      </c>
      <c r="G56" s="17">
        <f t="shared" si="14"/>
        <v>660.14833159963871</v>
      </c>
      <c r="H56" s="19">
        <f t="shared" si="20"/>
        <v>103.52084119318528</v>
      </c>
      <c r="I56" s="17">
        <f t="shared" si="0"/>
        <v>621.12504715911166</v>
      </c>
      <c r="J56" s="19">
        <f t="shared" si="9"/>
        <v>48.801287954274365</v>
      </c>
      <c r="K56" s="17">
        <f t="shared" si="21"/>
        <v>488.01287954274363</v>
      </c>
      <c r="L56" s="19">
        <f t="shared" si="22"/>
        <v>103.52084119318528</v>
      </c>
      <c r="M56" s="17">
        <f t="shared" si="1"/>
        <v>621.12504715911166</v>
      </c>
      <c r="N56" s="19">
        <f t="shared" si="15"/>
        <v>177.45922892463406</v>
      </c>
      <c r="O56" s="17">
        <f t="shared" si="2"/>
        <v>1064.7553735478043</v>
      </c>
      <c r="P56" s="19">
        <f t="shared" si="16"/>
        <v>177.45922892463406</v>
      </c>
      <c r="Q56" s="17">
        <f t="shared" si="3"/>
        <v>1064.7553735478043</v>
      </c>
      <c r="R56" s="19">
        <f t="shared" si="17"/>
        <v>177.45922892463406</v>
      </c>
      <c r="S56" s="17">
        <f t="shared" si="4"/>
        <v>1064.7553735478043</v>
      </c>
      <c r="T56" s="19">
        <f t="shared" si="18"/>
        <v>177.45922892463406</v>
      </c>
      <c r="U56" s="17">
        <f t="shared" si="5"/>
        <v>1064.7553735478043</v>
      </c>
      <c r="V56" s="19">
        <f t="shared" si="19"/>
        <v>177.45922892463406</v>
      </c>
      <c r="W56" s="17">
        <f t="shared" si="6"/>
        <v>1064.7553735478043</v>
      </c>
    </row>
    <row r="57" spans="1:23" x14ac:dyDescent="0.2">
      <c r="A57" s="27" t="s">
        <v>98</v>
      </c>
      <c r="B57" s="31" t="s">
        <v>43</v>
      </c>
      <c r="C57" s="32">
        <v>557026</v>
      </c>
      <c r="D57" s="19">
        <f t="shared" si="12"/>
        <v>370.10744504678468</v>
      </c>
      <c r="E57" s="17">
        <f t="shared" si="23"/>
        <v>2220.6446702807079</v>
      </c>
      <c r="F57" s="19">
        <f t="shared" si="13"/>
        <v>230.91449311288918</v>
      </c>
      <c r="G57" s="17">
        <f t="shared" si="14"/>
        <v>2309.1449311288916</v>
      </c>
      <c r="H57" s="19">
        <f t="shared" si="20"/>
        <v>362.10744504678468</v>
      </c>
      <c r="I57" s="17">
        <f t="shared" si="0"/>
        <v>2172.6446702807079</v>
      </c>
      <c r="J57" s="19">
        <f t="shared" si="9"/>
        <v>170.70291829581862</v>
      </c>
      <c r="K57" s="17">
        <f t="shared" si="21"/>
        <v>1707.0291829581861</v>
      </c>
      <c r="L57" s="19">
        <f t="shared" si="22"/>
        <v>362.10744504678468</v>
      </c>
      <c r="M57" s="17">
        <f t="shared" si="1"/>
        <v>2172.6446702807079</v>
      </c>
      <c r="N57" s="19">
        <f t="shared" si="15"/>
        <v>620.73788471206763</v>
      </c>
      <c r="O57" s="17">
        <f t="shared" si="2"/>
        <v>3724.4273082724058</v>
      </c>
      <c r="P57" s="19">
        <f t="shared" si="16"/>
        <v>620.73788471206763</v>
      </c>
      <c r="Q57" s="17">
        <f t="shared" si="3"/>
        <v>3724.4273082724058</v>
      </c>
      <c r="R57" s="19">
        <f t="shared" si="17"/>
        <v>620.73788471206763</v>
      </c>
      <c r="S57" s="17">
        <f t="shared" si="4"/>
        <v>3724.4273082724058</v>
      </c>
      <c r="T57" s="19">
        <f t="shared" si="18"/>
        <v>620.73788471206763</v>
      </c>
      <c r="U57" s="17">
        <f t="shared" si="5"/>
        <v>3724.4273082724058</v>
      </c>
      <c r="V57" s="19">
        <f t="shared" si="19"/>
        <v>620.73788471206763</v>
      </c>
      <c r="W57" s="17">
        <f t="shared" si="6"/>
        <v>3724.4273082724058</v>
      </c>
    </row>
    <row r="58" spans="1:23" x14ac:dyDescent="0.2">
      <c r="A58" s="27" t="s">
        <v>100</v>
      </c>
      <c r="B58" s="31" t="s">
        <v>71</v>
      </c>
      <c r="C58" s="32">
        <v>448220</v>
      </c>
      <c r="D58" s="19">
        <f t="shared" si="12"/>
        <v>299.37562522910929</v>
      </c>
      <c r="E58" s="17">
        <f t="shared" si="23"/>
        <v>1796.2537513746556</v>
      </c>
      <c r="F58" s="19">
        <f t="shared" si="13"/>
        <v>185.80908988639524</v>
      </c>
      <c r="G58" s="17">
        <f t="shared" si="14"/>
        <v>1858.0908988639524</v>
      </c>
      <c r="H58" s="19">
        <f t="shared" si="20"/>
        <v>291.37562522910929</v>
      </c>
      <c r="I58" s="17">
        <f t="shared" si="0"/>
        <v>1748.2537513746556</v>
      </c>
      <c r="J58" s="19">
        <f t="shared" si="9"/>
        <v>137.35887021171692</v>
      </c>
      <c r="K58" s="17">
        <f t="shared" si="21"/>
        <v>1373.5887021171693</v>
      </c>
      <c r="L58" s="19">
        <f t="shared" si="22"/>
        <v>291.37562522910935</v>
      </c>
      <c r="M58" s="17">
        <f t="shared" si="1"/>
        <v>1748.2537513746561</v>
      </c>
      <c r="N58" s="19">
        <f t="shared" si="15"/>
        <v>499.48680076987966</v>
      </c>
      <c r="O58" s="17">
        <f t="shared" si="2"/>
        <v>2996.920804619278</v>
      </c>
      <c r="P58" s="19">
        <f t="shared" si="16"/>
        <v>499.48680076987966</v>
      </c>
      <c r="Q58" s="17">
        <f t="shared" si="3"/>
        <v>2996.920804619278</v>
      </c>
      <c r="R58" s="19">
        <f t="shared" si="17"/>
        <v>499.48680076987966</v>
      </c>
      <c r="S58" s="17">
        <f t="shared" si="4"/>
        <v>2996.920804619278</v>
      </c>
      <c r="T58" s="19">
        <f t="shared" si="18"/>
        <v>499.48680076987966</v>
      </c>
      <c r="U58" s="17">
        <f t="shared" si="5"/>
        <v>2996.920804619278</v>
      </c>
      <c r="V58" s="19">
        <f t="shared" si="19"/>
        <v>499.48680076987966</v>
      </c>
      <c r="W58" s="17">
        <f t="shared" si="6"/>
        <v>2996.920804619278</v>
      </c>
    </row>
    <row r="59" spans="1:23" x14ac:dyDescent="0.2">
      <c r="A59" s="27" t="s">
        <v>102</v>
      </c>
      <c r="B59" s="31" t="s">
        <v>111</v>
      </c>
      <c r="C59" s="32">
        <v>394891</v>
      </c>
      <c r="D59" s="19">
        <f t="shared" si="12"/>
        <v>264.70789349504304</v>
      </c>
      <c r="E59" s="17">
        <f t="shared" si="23"/>
        <v>1588.2473609702583</v>
      </c>
      <c r="F59" s="19">
        <f t="shared" si="13"/>
        <v>163.70161374844608</v>
      </c>
      <c r="G59" s="17">
        <f t="shared" si="14"/>
        <v>1637.0161374844608</v>
      </c>
      <c r="H59" s="19">
        <f t="shared" si="20"/>
        <v>256.70789349504304</v>
      </c>
      <c r="I59" s="17">
        <f t="shared" si="0"/>
        <v>1540.2473609702583</v>
      </c>
      <c r="J59" s="19">
        <f t="shared" si="9"/>
        <v>121.01597790543728</v>
      </c>
      <c r="K59" s="17">
        <f t="shared" si="21"/>
        <v>1210.1597790543728</v>
      </c>
      <c r="L59" s="19">
        <f t="shared" si="22"/>
        <v>256.70789349504304</v>
      </c>
      <c r="M59" s="17">
        <f t="shared" si="1"/>
        <v>1540.2473609702583</v>
      </c>
      <c r="N59" s="19">
        <f t="shared" si="15"/>
        <v>440.05810147431743</v>
      </c>
      <c r="O59" s="17">
        <f t="shared" si="2"/>
        <v>2640.3486088459044</v>
      </c>
      <c r="P59" s="19">
        <f t="shared" si="16"/>
        <v>440.05810147431743</v>
      </c>
      <c r="Q59" s="17">
        <f t="shared" si="3"/>
        <v>2640.3486088459044</v>
      </c>
      <c r="R59" s="19">
        <f t="shared" si="17"/>
        <v>440.05810147431743</v>
      </c>
      <c r="S59" s="17">
        <f t="shared" si="4"/>
        <v>2640.3486088459044</v>
      </c>
      <c r="T59" s="19">
        <f t="shared" si="18"/>
        <v>440.05810147431743</v>
      </c>
      <c r="U59" s="17">
        <f t="shared" si="5"/>
        <v>2640.3486088459044</v>
      </c>
      <c r="V59" s="19">
        <f t="shared" si="19"/>
        <v>440.05810147431743</v>
      </c>
      <c r="W59" s="17">
        <f t="shared" si="6"/>
        <v>2640.3486088459044</v>
      </c>
    </row>
    <row r="60" spans="1:23" x14ac:dyDescent="0.2">
      <c r="A60" s="27" t="s">
        <v>104</v>
      </c>
      <c r="B60" s="31" t="s">
        <v>33</v>
      </c>
      <c r="C60" s="32">
        <v>298863</v>
      </c>
      <c r="D60" s="19">
        <f t="shared" si="12"/>
        <v>202.28270376789811</v>
      </c>
      <c r="E60" s="17">
        <f t="shared" si="23"/>
        <v>1213.6962226073888</v>
      </c>
      <c r="F60" s="19">
        <f t="shared" si="13"/>
        <v>123.893315850961</v>
      </c>
      <c r="G60" s="17">
        <f t="shared" si="14"/>
        <v>1238.9331585096099</v>
      </c>
      <c r="H60" s="19">
        <f t="shared" si="20"/>
        <v>194.28270376789811</v>
      </c>
      <c r="I60" s="17">
        <f t="shared" si="0"/>
        <v>1165.6962226073888</v>
      </c>
      <c r="J60" s="19">
        <f t="shared" si="9"/>
        <v>91.58780069627494</v>
      </c>
      <c r="K60" s="17">
        <f t="shared" si="21"/>
        <v>915.8780069627494</v>
      </c>
      <c r="L60" s="19">
        <f t="shared" si="22"/>
        <v>194.28270376789811</v>
      </c>
      <c r="M60" s="17">
        <f t="shared" si="1"/>
        <v>1165.6962226073888</v>
      </c>
      <c r="N60" s="19">
        <f t="shared" si="15"/>
        <v>333.0465479864543</v>
      </c>
      <c r="O60" s="17">
        <f t="shared" si="2"/>
        <v>1998.2792879187259</v>
      </c>
      <c r="P60" s="19">
        <f t="shared" si="16"/>
        <v>333.0465479864543</v>
      </c>
      <c r="Q60" s="17">
        <f t="shared" si="3"/>
        <v>1998.2792879187259</v>
      </c>
      <c r="R60" s="19">
        <f t="shared" si="17"/>
        <v>333.0465479864543</v>
      </c>
      <c r="S60" s="17">
        <f t="shared" si="4"/>
        <v>1998.2792879187259</v>
      </c>
      <c r="T60" s="19">
        <f t="shared" si="18"/>
        <v>333.0465479864543</v>
      </c>
      <c r="U60" s="17">
        <f t="shared" si="5"/>
        <v>1998.2792879187259</v>
      </c>
      <c r="V60" s="19">
        <f t="shared" si="19"/>
        <v>333.0465479864543</v>
      </c>
      <c r="W60" s="17">
        <f t="shared" si="6"/>
        <v>1998.2792879187259</v>
      </c>
    </row>
    <row r="61" spans="1:23" x14ac:dyDescent="0.2">
      <c r="A61" s="27" t="s">
        <v>106</v>
      </c>
      <c r="B61" s="31" t="s">
        <v>73</v>
      </c>
      <c r="C61" s="32">
        <v>277840</v>
      </c>
      <c r="D61" s="19">
        <f t="shared" si="12"/>
        <v>188.61622353678044</v>
      </c>
      <c r="E61" s="17">
        <f t="shared" si="23"/>
        <v>1131.6973412206826</v>
      </c>
      <c r="F61" s="19">
        <f t="shared" si="13"/>
        <v>115.17825517387901</v>
      </c>
      <c r="G61" s="17">
        <f t="shared" si="14"/>
        <v>1151.7825517387901</v>
      </c>
      <c r="H61" s="19">
        <f t="shared" si="20"/>
        <v>180.61622353678044</v>
      </c>
      <c r="I61" s="17">
        <f t="shared" si="0"/>
        <v>1083.6973412206826</v>
      </c>
      <c r="J61" s="19">
        <f t="shared" si="9"/>
        <v>85.145215518324534</v>
      </c>
      <c r="K61" s="17">
        <f t="shared" si="21"/>
        <v>851.4521551832454</v>
      </c>
      <c r="L61" s="19">
        <f t="shared" si="22"/>
        <v>180.61622353678044</v>
      </c>
      <c r="M61" s="17">
        <f t="shared" si="1"/>
        <v>1083.6973412206826</v>
      </c>
      <c r="N61" s="19">
        <f t="shared" si="15"/>
        <v>309.61896552118014</v>
      </c>
      <c r="O61" s="17">
        <f t="shared" si="2"/>
        <v>1857.7137931270809</v>
      </c>
      <c r="P61" s="19">
        <f t="shared" si="16"/>
        <v>309.61896552118014</v>
      </c>
      <c r="Q61" s="17">
        <f t="shared" si="3"/>
        <v>1857.7137931270809</v>
      </c>
      <c r="R61" s="19">
        <f t="shared" si="17"/>
        <v>309.61896552118014</v>
      </c>
      <c r="S61" s="17">
        <f t="shared" si="4"/>
        <v>1857.7137931270809</v>
      </c>
      <c r="T61" s="19">
        <f t="shared" si="18"/>
        <v>309.61896552118014</v>
      </c>
      <c r="U61" s="17">
        <f t="shared" si="5"/>
        <v>1857.7137931270809</v>
      </c>
      <c r="V61" s="19">
        <f t="shared" si="19"/>
        <v>309.61896552118014</v>
      </c>
      <c r="W61" s="17">
        <f t="shared" si="6"/>
        <v>1857.7137931270809</v>
      </c>
    </row>
    <row r="62" spans="1:23" x14ac:dyDescent="0.2">
      <c r="A62" s="27" t="s">
        <v>108</v>
      </c>
      <c r="B62" s="31" t="s">
        <v>35</v>
      </c>
      <c r="C62" s="32">
        <v>459976</v>
      </c>
      <c r="D62" s="19">
        <f t="shared" si="12"/>
        <v>307.01788092986652</v>
      </c>
      <c r="E62" s="17">
        <f t="shared" si="23"/>
        <v>1842.107285579199</v>
      </c>
      <c r="F62" s="19">
        <f t="shared" si="13"/>
        <v>190.68252628080972</v>
      </c>
      <c r="G62" s="17">
        <f t="shared" si="14"/>
        <v>1906.8252628080972</v>
      </c>
      <c r="H62" s="19">
        <f t="shared" si="20"/>
        <v>299.01788092986652</v>
      </c>
      <c r="I62" s="17">
        <f t="shared" si="0"/>
        <v>1794.107285579199</v>
      </c>
      <c r="J62" s="19">
        <f t="shared" si="9"/>
        <v>140.96154496565234</v>
      </c>
      <c r="K62" s="17">
        <f t="shared" si="21"/>
        <v>1409.6154496565234</v>
      </c>
      <c r="L62" s="19">
        <f t="shared" si="22"/>
        <v>299.01788092986652</v>
      </c>
      <c r="M62" s="17">
        <f t="shared" si="1"/>
        <v>1794.107285579199</v>
      </c>
      <c r="N62" s="19">
        <f t="shared" si="15"/>
        <v>512.58743623873579</v>
      </c>
      <c r="O62" s="17">
        <f t="shared" si="2"/>
        <v>3075.5246174324147</v>
      </c>
      <c r="P62" s="19">
        <f t="shared" si="16"/>
        <v>512.58743623873579</v>
      </c>
      <c r="Q62" s="17">
        <f t="shared" si="3"/>
        <v>3075.5246174324147</v>
      </c>
      <c r="R62" s="19">
        <f t="shared" si="17"/>
        <v>512.58743623873579</v>
      </c>
      <c r="S62" s="17">
        <f t="shared" si="4"/>
        <v>3075.5246174324147</v>
      </c>
      <c r="T62" s="19">
        <f t="shared" si="18"/>
        <v>512.58743623873579</v>
      </c>
      <c r="U62" s="17">
        <f t="shared" si="5"/>
        <v>3075.5246174324147</v>
      </c>
      <c r="V62" s="19">
        <f t="shared" si="19"/>
        <v>512.58743623873579</v>
      </c>
      <c r="W62" s="17">
        <f t="shared" si="6"/>
        <v>3075.5246174324147</v>
      </c>
    </row>
    <row r="63" spans="1:23" ht="13.5" thickBot="1" x14ac:dyDescent="0.25">
      <c r="A63" s="28" t="s">
        <v>110</v>
      </c>
      <c r="B63" s="33" t="s">
        <v>25</v>
      </c>
      <c r="C63" s="34">
        <v>355100</v>
      </c>
      <c r="D63" s="19">
        <f t="shared" si="12"/>
        <v>238.84084717071238</v>
      </c>
      <c r="E63" s="18">
        <f t="shared" si="23"/>
        <v>1433.0450830242744</v>
      </c>
      <c r="F63" s="20">
        <f t="shared" si="13"/>
        <v>147.20630007286366</v>
      </c>
      <c r="G63" s="18">
        <f t="shared" si="14"/>
        <v>1472.0630007286366</v>
      </c>
      <c r="H63" s="20">
        <f t="shared" si="20"/>
        <v>230.84084717071238</v>
      </c>
      <c r="I63" s="18">
        <f t="shared" si="0"/>
        <v>1385.0450830242744</v>
      </c>
      <c r="J63" s="20">
        <f t="shared" si="9"/>
        <v>108.82186161300405</v>
      </c>
      <c r="K63" s="18">
        <f t="shared" si="21"/>
        <v>1088.2186161300406</v>
      </c>
      <c r="L63" s="20">
        <f t="shared" si="22"/>
        <v>230.84084717071244</v>
      </c>
      <c r="M63" s="18">
        <f t="shared" si="1"/>
        <v>1385.0450830242746</v>
      </c>
      <c r="N63" s="19">
        <f t="shared" si="15"/>
        <v>395.71586041092377</v>
      </c>
      <c r="O63" s="18">
        <f t="shared" si="2"/>
        <v>2374.2951624655425</v>
      </c>
      <c r="P63" s="19">
        <f t="shared" si="16"/>
        <v>395.71586041092377</v>
      </c>
      <c r="Q63" s="18">
        <f t="shared" si="3"/>
        <v>2374.2951624655425</v>
      </c>
      <c r="R63" s="19">
        <f t="shared" si="17"/>
        <v>395.71586041092377</v>
      </c>
      <c r="S63" s="18">
        <f t="shared" si="4"/>
        <v>2374.2951624655425</v>
      </c>
      <c r="T63" s="19">
        <f t="shared" si="18"/>
        <v>395.71586041092377</v>
      </c>
      <c r="U63" s="18">
        <f t="shared" si="5"/>
        <v>2374.2951624655425</v>
      </c>
      <c r="V63" s="19">
        <f t="shared" si="19"/>
        <v>395.71586041092377</v>
      </c>
      <c r="W63" s="18">
        <f t="shared" si="6"/>
        <v>2374.2951624655425</v>
      </c>
    </row>
    <row r="64" spans="1:23" x14ac:dyDescent="0.2">
      <c r="A64" s="2" t="s">
        <v>112</v>
      </c>
    </row>
    <row r="65" spans="1:1" x14ac:dyDescent="0.2">
      <c r="A65" s="2" t="s">
        <v>113</v>
      </c>
    </row>
    <row r="66" spans="1:1" x14ac:dyDescent="0.2">
      <c r="A66" s="2" t="s">
        <v>114</v>
      </c>
    </row>
    <row r="67" spans="1:1" x14ac:dyDescent="0.2">
      <c r="A67" s="2" t="s">
        <v>115</v>
      </c>
    </row>
    <row r="68" spans="1:1" x14ac:dyDescent="0.2">
      <c r="A68" s="2" t="s">
        <v>116</v>
      </c>
    </row>
    <row r="69" spans="1:1" x14ac:dyDescent="0.2">
      <c r="A69" s="2" t="s">
        <v>117</v>
      </c>
    </row>
    <row r="70" spans="1:1" x14ac:dyDescent="0.2">
      <c r="A70" s="2" t="s">
        <v>118</v>
      </c>
    </row>
    <row r="71" spans="1:1" x14ac:dyDescent="0.2">
      <c r="A71" s="2" t="s">
        <v>119</v>
      </c>
    </row>
    <row r="72" spans="1:1" x14ac:dyDescent="0.2">
      <c r="A72" s="2" t="s">
        <v>120</v>
      </c>
    </row>
    <row r="73" spans="1:1" x14ac:dyDescent="0.2">
      <c r="A73" s="2" t="s">
        <v>121</v>
      </c>
    </row>
    <row r="74" spans="1:1" x14ac:dyDescent="0.2">
      <c r="A74" s="2" t="s">
        <v>122</v>
      </c>
    </row>
    <row r="75" spans="1:1" x14ac:dyDescent="0.2">
      <c r="A75" s="2" t="s">
        <v>123</v>
      </c>
    </row>
    <row r="76" spans="1:1" x14ac:dyDescent="0.2">
      <c r="A76" s="2" t="s">
        <v>124</v>
      </c>
    </row>
    <row r="77" spans="1:1" x14ac:dyDescent="0.2">
      <c r="A77" s="2" t="s">
        <v>125</v>
      </c>
    </row>
    <row r="78" spans="1:1" x14ac:dyDescent="0.2">
      <c r="A78" s="2" t="s">
        <v>126</v>
      </c>
    </row>
    <row r="80" spans="1:1" x14ac:dyDescent="0.2">
      <c r="A80" s="2" t="s">
        <v>127</v>
      </c>
    </row>
    <row r="81" spans="1:1" x14ac:dyDescent="0.2">
      <c r="A81" s="2" t="s">
        <v>128</v>
      </c>
    </row>
    <row r="82" spans="1:1" x14ac:dyDescent="0.2">
      <c r="A82" s="2" t="s">
        <v>129</v>
      </c>
    </row>
    <row r="83" spans="1:1" x14ac:dyDescent="0.2">
      <c r="A83" s="2" t="s">
        <v>130</v>
      </c>
    </row>
    <row r="84" spans="1:1" x14ac:dyDescent="0.2">
      <c r="A84" s="2" t="s">
        <v>131</v>
      </c>
    </row>
    <row r="85" spans="1:1" x14ac:dyDescent="0.2">
      <c r="A85" s="2" t="s">
        <v>132</v>
      </c>
    </row>
    <row r="86" spans="1:1" x14ac:dyDescent="0.2">
      <c r="A86" s="2" t="s">
        <v>133</v>
      </c>
    </row>
    <row r="87" spans="1:1" x14ac:dyDescent="0.2">
      <c r="A87" s="2" t="s">
        <v>134</v>
      </c>
    </row>
    <row r="89" spans="1:1" x14ac:dyDescent="0.2">
      <c r="A89" s="2" t="s">
        <v>135</v>
      </c>
    </row>
    <row r="90" spans="1:1" x14ac:dyDescent="0.2">
      <c r="A90" s="2" t="s">
        <v>136</v>
      </c>
    </row>
    <row r="91" spans="1:1" x14ac:dyDescent="0.2">
      <c r="A91" s="2" t="s">
        <v>137</v>
      </c>
    </row>
    <row r="92" spans="1:1" x14ac:dyDescent="0.2">
      <c r="A92" s="2" t="s">
        <v>138</v>
      </c>
    </row>
    <row r="93" spans="1:1" x14ac:dyDescent="0.2">
      <c r="A93" s="2" t="s">
        <v>139</v>
      </c>
    </row>
    <row r="94" spans="1:1" x14ac:dyDescent="0.2">
      <c r="A94" s="2" t="s">
        <v>140</v>
      </c>
    </row>
    <row r="96" spans="1:1" x14ac:dyDescent="0.2">
      <c r="A96" s="2" t="s">
        <v>141</v>
      </c>
    </row>
    <row r="97" spans="1:1" x14ac:dyDescent="0.2">
      <c r="A97" s="2" t="s">
        <v>142</v>
      </c>
    </row>
    <row r="99" spans="1:1" x14ac:dyDescent="0.2">
      <c r="A99" s="2" t="s">
        <v>143</v>
      </c>
    </row>
    <row r="100" spans="1:1" x14ac:dyDescent="0.2">
      <c r="A100" s="2" t="s">
        <v>144</v>
      </c>
    </row>
    <row r="101" spans="1:1" x14ac:dyDescent="0.2">
      <c r="A101" s="2" t="s">
        <v>145</v>
      </c>
    </row>
    <row r="103" spans="1:1" x14ac:dyDescent="0.2">
      <c r="A103" s="2" t="s">
        <v>146</v>
      </c>
    </row>
    <row r="104" spans="1:1" x14ac:dyDescent="0.2">
      <c r="A104" s="3" t="s">
        <v>147</v>
      </c>
    </row>
  </sheetData>
  <sortState ref="B11:G63">
    <sortCondition ref="B11:B63"/>
  </sortState>
  <mergeCells count="19">
    <mergeCell ref="A4:B9"/>
    <mergeCell ref="D8:E8"/>
    <mergeCell ref="D7:G7"/>
    <mergeCell ref="F8:G8"/>
    <mergeCell ref="H7:K7"/>
    <mergeCell ref="V7:W7"/>
    <mergeCell ref="H8:I8"/>
    <mergeCell ref="J8:K8"/>
    <mergeCell ref="L8:M8"/>
    <mergeCell ref="N8:O8"/>
    <mergeCell ref="P8:Q8"/>
    <mergeCell ref="R8:S8"/>
    <mergeCell ref="T8:U8"/>
    <mergeCell ref="V8:W8"/>
    <mergeCell ref="L7:M7"/>
    <mergeCell ref="N7:O7"/>
    <mergeCell ref="P7:Q7"/>
    <mergeCell ref="R7:S7"/>
    <mergeCell ref="T7:U7"/>
  </mergeCells>
  <pageMargins left="0.70866141732283472" right="0.70866141732283472" top="0.74803149606299213" bottom="0.74803149606299213" header="0.31496062992125984" footer="0.31496062992125984"/>
  <pageSetup paperSize="8" scale="70" orientation="landscape" r:id="rId1"/>
  <headerFooter>
    <oddFooter xml:space="preserve">&amp;RStand: 04.02.2021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12411-05iz</vt:lpstr>
      <vt:lpstr>'12411-05iz'!Drucktitel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Lüken, Felix (MAGS)</cp:lastModifiedBy>
  <cp:lastPrinted>2021-02-04T07:09:11Z</cp:lastPrinted>
  <dcterms:created xsi:type="dcterms:W3CDTF">2021-01-05T12:51:22Z</dcterms:created>
  <dcterms:modified xsi:type="dcterms:W3CDTF">2021-02-04T15:37:26Z</dcterms:modified>
</cp:coreProperties>
</file>